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activeTab="18"/>
  </bookViews>
  <sheets>
    <sheet name="封面" sheetId="6" r:id="rId1"/>
    <sheet name="目录" sheetId="7" r:id="rId2"/>
    <sheet name="01" sheetId="8" r:id="rId3"/>
    <sheet name="02" sheetId="1" r:id="rId4"/>
    <sheet name="03" sheetId="2" r:id="rId5"/>
    <sheet name="04" sheetId="9" r:id="rId6"/>
    <sheet name="05" sheetId="4" r:id="rId7"/>
    <sheet name="06" sheetId="5" r:id="rId8"/>
    <sheet name="07" sheetId="10" r:id="rId9"/>
    <sheet name="08" sheetId="12" r:id="rId10"/>
    <sheet name="09" sheetId="13" r:id="rId11"/>
    <sheet name="10" sheetId="14" r:id="rId12"/>
    <sheet name="11" sheetId="15" r:id="rId13"/>
    <sheet name="12" sheetId="16" r:id="rId14"/>
    <sheet name="13" sheetId="23" r:id="rId15"/>
    <sheet name="14" sheetId="17" r:id="rId16"/>
    <sheet name="15" sheetId="21" r:id="rId17"/>
    <sheet name="16" sheetId="22" r:id="rId18"/>
    <sheet name="17" sheetId="20" r:id="rId19"/>
  </sheets>
  <externalReferences>
    <externalReference r:id="rId20"/>
    <externalReference r:id="rId21"/>
  </externalReferences>
  <definedNames>
    <definedName name="_xlnm._FilterDatabase" localSheetId="3" hidden="1">'02'!$A$4:$B$88</definedName>
    <definedName name="_xlnm._FilterDatabase" localSheetId="4" hidden="1">'03'!$A$5:$B$1327</definedName>
    <definedName name="_xlnm._FilterDatabase" localSheetId="5" hidden="1">'04'!$A$5:$B$1327</definedName>
  </definedNames>
  <calcPr calcId="144525"/>
</workbook>
</file>

<file path=xl/sharedStrings.xml><?xml version="1.0" encoding="utf-8"?>
<sst xmlns="http://schemas.openxmlformats.org/spreadsheetml/2006/main" count="3725" uniqueCount="1915">
  <si>
    <t>吴堡县2021年财政决算附表</t>
  </si>
  <si>
    <t>吴堡县财政局</t>
  </si>
  <si>
    <t>财政局负责人：薛应军          预算负责人：任廷香           经办人：李鹏</t>
  </si>
  <si>
    <t>财 政 总 决 算 报 表 目 录</t>
  </si>
  <si>
    <t>表号</t>
  </si>
  <si>
    <t>表       名</t>
  </si>
  <si>
    <t>备注</t>
  </si>
  <si>
    <t>01表</t>
  </si>
  <si>
    <t>2021年度吴堡县一般公共预算收支决算总表</t>
  </si>
  <si>
    <t>02表</t>
  </si>
  <si>
    <t xml:space="preserve">2021年度吴堡县一般公共预算收入决算明细表  </t>
  </si>
  <si>
    <t>03表</t>
  </si>
  <si>
    <t>2021年度吴堡县一般公共预算支出决算功能分类明细表</t>
  </si>
  <si>
    <t>04表</t>
  </si>
  <si>
    <t>2021年吴堡县一般公共预算本级支出决算功能分类明细表</t>
  </si>
  <si>
    <t>05表</t>
  </si>
  <si>
    <t>2021年度吴堡县一般公共预算本级基本支出（经济分类）决算明细表</t>
  </si>
  <si>
    <t>06表</t>
  </si>
  <si>
    <t>2021年度吴堡县一般公共预算税收返还和转移支付决算表</t>
  </si>
  <si>
    <t>07表</t>
  </si>
  <si>
    <t>2021年度吴堡县地方政府一般债务余额情况表</t>
  </si>
  <si>
    <t>08表</t>
  </si>
  <si>
    <t>2021年度吴堡县政府性基金收入情况表</t>
  </si>
  <si>
    <t>09表</t>
  </si>
  <si>
    <t>2021年度吴堡县政府性基金支出情况表</t>
  </si>
  <si>
    <t>10表</t>
  </si>
  <si>
    <t>2021年度吴堡县政府性基金预算转移性收支决算表</t>
  </si>
  <si>
    <t>11表</t>
  </si>
  <si>
    <t>2021年度吴堡县地方政府专项债务余额情况表</t>
  </si>
  <si>
    <t>12表</t>
  </si>
  <si>
    <t>2021年国有资本经营预算收入决算表</t>
  </si>
  <si>
    <t>空表</t>
  </si>
  <si>
    <t>13表</t>
  </si>
  <si>
    <t>2021年国有资本经营预算支出决算表</t>
  </si>
  <si>
    <t>14表</t>
  </si>
  <si>
    <t>2021年度吴堡县国有资本经营预算转移性收支决算表</t>
  </si>
  <si>
    <t>15表</t>
  </si>
  <si>
    <t>2021年度吴堡县社会保险基金预算收入决算表</t>
  </si>
  <si>
    <t>16表</t>
  </si>
  <si>
    <t>2021年度吴堡县社会保险基金预算支出决算表</t>
  </si>
  <si>
    <t>17表</t>
  </si>
  <si>
    <t>2021年度吴堡县决算财政拨款三公经费决算表</t>
  </si>
  <si>
    <t>单位：万元</t>
  </si>
  <si>
    <t>科目名称</t>
  </si>
  <si>
    <t>决算数</t>
  </si>
  <si>
    <t>一、税收收入</t>
  </si>
  <si>
    <t>一、一般公共服务支出</t>
  </si>
  <si>
    <t>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</si>
  <si>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</si>
  <si>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</si>
  <si>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</si>
  <si>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</si>
  <si>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</si>
  <si>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</si>
  <si>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</si>
  <si>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</si>
  <si>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</si>
  <si>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</si>
  <si>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</si>
  <si>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</si>
  <si>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</si>
  <si>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</si>
  <si>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</si>
  <si>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</si>
  <si>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</si>
  <si>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</si>
  <si>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</si>
  <si>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</si>
  <si>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</si>
  <si>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</si>
  <si>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</si>
  <si>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</si>
  <si>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</si>
  <si>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</si>
  <si>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</si>
  <si>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</si>
  <si>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</si>
  <si>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</si>
  <si>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</si>
  <si>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</si>
  <si>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</si>
  <si>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</si>
  <si>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</si>
  <si>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</si>
  <si>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</si>
  <si>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国有资本经营预算收入</t>
  </si>
  <si>
    <t>二十一、灾害防治及应急管理支出</t>
  </si>
  <si>
    <t xml:space="preserve">    国有资源(资产)有偿使用收入</t>
  </si>
  <si>
    <t>二十二、其他支出</t>
  </si>
  <si>
    <t xml:space="preserve">    其他收入</t>
  </si>
  <si>
    <t>二十三、债务付息支出</t>
  </si>
  <si>
    <t xml:space="preserve">  其中:地方政府一般债券付息支出</t>
  </si>
  <si>
    <t>二十四、债务发行费用支出</t>
  </si>
  <si>
    <t>本年收入合计</t>
  </si>
  <si>
    <t>本年支出合计</t>
  </si>
  <si>
    <t xml:space="preserve">2021年度吴堡县一般公共预算收入决算明细表    </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</si>
  <si>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</si>
  <si>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</si>
  <si>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</si>
  <si>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</si>
  <si>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</si>
  <si>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</si>
  <si>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</si>
  <si>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港澳台和外商投资企业增值税</t>
  </si>
  <si>
    <t xml:space="preserve">      私营企业增值税</t>
  </si>
  <si>
    <t xml:space="preserve">      其他增值税</t>
  </si>
  <si>
    <t xml:space="preserve">      增值税税款滞纳金、罚款收入</t>
  </si>
  <si>
    <t xml:space="preserve">  企业所得税</t>
  </si>
  <si>
    <t xml:space="preserve">    股份制企业所得税</t>
  </si>
  <si>
    <t xml:space="preserve">      其他股份制企业所得税</t>
  </si>
  <si>
    <t xml:space="preserve">    私营企业所得税</t>
  </si>
  <si>
    <t xml:space="preserve">  个人所得税(款)</t>
  </si>
  <si>
    <t xml:space="preserve">    个人所得税(项)</t>
  </si>
  <si>
    <t xml:space="preserve">      其他个人所得税</t>
  </si>
  <si>
    <t xml:space="preserve">    个人所得税综合所得汇算清缴退税</t>
  </si>
  <si>
    <t xml:space="preserve">  资源税</t>
  </si>
  <si>
    <t xml:space="preserve">    水资源税收入</t>
  </si>
  <si>
    <t xml:space="preserve">  城市维护建设税</t>
  </si>
  <si>
    <t xml:space="preserve">    国有企业城市维护建设税</t>
  </si>
  <si>
    <t xml:space="preserve">      其他国有企业城市维护建设税</t>
  </si>
  <si>
    <t xml:space="preserve">    集体企业城市维护建设税</t>
  </si>
  <si>
    <t xml:space="preserve">    股份制企业城市维护建设税</t>
  </si>
  <si>
    <t xml:space="preserve">    港澳台和外商投资企业城市维护建设税</t>
  </si>
  <si>
    <t xml:space="preserve">    私营企业城市维护建设税</t>
  </si>
  <si>
    <t xml:space="preserve">    其他城市维护建设税</t>
  </si>
  <si>
    <t xml:space="preserve">  房产税</t>
  </si>
  <si>
    <t xml:space="preserve">    国有企业房产税</t>
  </si>
  <si>
    <t xml:space="preserve">    股份制企业房产税</t>
  </si>
  <si>
    <t xml:space="preserve">    其他房产税</t>
  </si>
  <si>
    <t xml:space="preserve">  印花税</t>
  </si>
  <si>
    <t xml:space="preserve">    其他印花税</t>
  </si>
  <si>
    <t xml:space="preserve">  城镇土地使用税</t>
  </si>
  <si>
    <t xml:space="preserve">    国有企业城镇土地使用税</t>
  </si>
  <si>
    <t xml:space="preserve">    股份制企业城镇土地使用税</t>
  </si>
  <si>
    <t xml:space="preserve">    港澳台和外商投资企业城镇土地使用税</t>
  </si>
  <si>
    <t xml:space="preserve">  土地增值税</t>
  </si>
  <si>
    <t xml:space="preserve">    私营企业土地增值税</t>
  </si>
  <si>
    <t xml:space="preserve">    其他土地增值税</t>
  </si>
  <si>
    <t xml:space="preserve">  车船税(款)</t>
  </si>
  <si>
    <t xml:space="preserve">    车船税(项)</t>
  </si>
  <si>
    <t xml:space="preserve">  耕地占用税(款)</t>
  </si>
  <si>
    <t xml:space="preserve">    耕地占用税(项)</t>
  </si>
  <si>
    <t xml:space="preserve">  契税(款)</t>
  </si>
  <si>
    <t xml:space="preserve">    契税(项)</t>
  </si>
  <si>
    <t>非税收入</t>
  </si>
  <si>
    <t xml:space="preserve">  专项收入</t>
  </si>
  <si>
    <t xml:space="preserve">    教育费附加收入(项)</t>
  </si>
  <si>
    <t xml:space="preserve">      教育费附加收入(目)</t>
  </si>
  <si>
    <t xml:space="preserve">    地方教育附加收入(项)</t>
  </si>
  <si>
    <t xml:space="preserve">      地方教育附加收入(目)</t>
  </si>
  <si>
    <t xml:space="preserve">    残疾人就业保障金收入</t>
  </si>
  <si>
    <t xml:space="preserve">    森林植被恢复费</t>
  </si>
  <si>
    <t xml:space="preserve">    水利建设专项收入</t>
  </si>
  <si>
    <t xml:space="preserve">  行政事业性收费收入</t>
  </si>
  <si>
    <t xml:space="preserve">    公安行政事业性收费收入</t>
  </si>
  <si>
    <t xml:space="preserve">      户籍管理证件工本费</t>
  </si>
  <si>
    <t xml:space="preserve">      居民身份证工本费</t>
  </si>
  <si>
    <t xml:space="preserve">    人防办行政事业性收费收入</t>
  </si>
  <si>
    <t xml:space="preserve">      防空地下室易地建设费</t>
  </si>
  <si>
    <t xml:space="preserve">    自然资源行政事业性收费收入</t>
  </si>
  <si>
    <t xml:space="preserve">      耕地开垦费</t>
  </si>
  <si>
    <t xml:space="preserve">      不动产登记费</t>
  </si>
  <si>
    <t xml:space="preserve">      其他缴入国库的自然资源行政事业性收费</t>
  </si>
  <si>
    <t xml:space="preserve">    水利行政事业性收费收入</t>
  </si>
  <si>
    <t xml:space="preserve">      水土保持补偿费</t>
  </si>
  <si>
    <t xml:space="preserve">  罚没收入</t>
  </si>
  <si>
    <t xml:space="preserve">    一般罚没收入</t>
  </si>
  <si>
    <t xml:space="preserve">      公安罚没收入</t>
  </si>
  <si>
    <t xml:space="preserve">      卫生罚没收入</t>
  </si>
  <si>
    <t xml:space="preserve">      市场监管罚没收入</t>
  </si>
  <si>
    <t xml:space="preserve">      其他一般罚没收入</t>
  </si>
  <si>
    <t xml:space="preserve">  国有资源(资产)有偿使用收入</t>
  </si>
  <si>
    <t xml:space="preserve">    利息收入</t>
  </si>
  <si>
    <t xml:space="preserve">      国库存款利息收入</t>
  </si>
  <si>
    <t xml:space="preserve">      财政专户存款利息收入</t>
  </si>
  <si>
    <t xml:space="preserve">    非经营性国有资产收入</t>
  </si>
  <si>
    <t xml:space="preserve">      行政单位国有资产处置收入</t>
  </si>
  <si>
    <t xml:space="preserve">    矿产资源专项收入</t>
  </si>
  <si>
    <t xml:space="preserve">      矿业权出让收益</t>
  </si>
  <si>
    <t xml:space="preserve">    其他国有资源(资产)有偿使用收入</t>
  </si>
  <si>
    <t>2021年度吴堡县一般公共预算支出决算功能分类总表</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</si>
  <si>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</si>
  <si>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</si>
  <si>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</si>
  <si>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</si>
  <si>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</si>
  <si>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</si>
  <si>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</si>
  <si>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</si>
  <si>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</si>
  <si>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</si>
  <si>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</si>
  <si>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</si>
  <si>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</si>
  <si>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</si>
  <si>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</si>
  <si>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</si>
  <si>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</si>
  <si>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</si>
  <si>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</si>
  <si>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</si>
  <si>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</si>
  <si>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</si>
  <si>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</si>
  <si>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</si>
  <si>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</si>
  <si>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</si>
  <si>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</si>
  <si>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</si>
  <si>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</si>
  <si>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</si>
  <si>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</si>
  <si>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</si>
  <si>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</si>
  <si>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</si>
  <si>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</si>
  <si>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</si>
  <si>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</si>
  <si>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</si>
  <si>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</si>
  <si>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</si>
  <si>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</si>
  <si>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</si>
  <si>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</si>
  <si>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</si>
  <si>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</si>
  <si>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</si>
  <si>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</si>
  <si>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</si>
  <si>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</si>
  <si>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</si>
  <si>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</si>
  <si>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</si>
  <si>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</si>
  <si>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</si>
  <si>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</si>
  <si>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</si>
  <si>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</si>
  <si>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</si>
  <si>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</si>
  <si>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</si>
  <si>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</si>
  <si>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</si>
  <si>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</si>
  <si>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</si>
  <si>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</si>
  <si>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</si>
  <si>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</si>
  <si>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</si>
  <si>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</si>
  <si>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</si>
  <si>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</si>
  <si>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</si>
  <si>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</si>
  <si>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</si>
  <si>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</si>
  <si>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</si>
  <si>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</si>
  <si>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</si>
  <si>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</si>
  <si>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</si>
  <si>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</si>
  <si>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</si>
  <si>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</si>
  <si>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</si>
  <si>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</si>
  <si>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</si>
  <si>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</si>
  <si>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</si>
  <si>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</si>
  <si>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</si>
  <si>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</si>
  <si>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</si>
  <si>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</si>
  <si>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</si>
  <si>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</si>
  <si>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</si>
  <si>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</si>
  <si>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</si>
  <si>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</si>
  <si>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</si>
  <si>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</si>
  <si>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</si>
  <si>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</si>
  <si>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</si>
  <si>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</si>
  <si>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</si>
  <si>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</si>
  <si>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</si>
  <si>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</si>
  <si>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</si>
  <si>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</si>
  <si>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</si>
  <si>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</si>
  <si>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</si>
  <si>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</si>
  <si>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</si>
  <si>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</si>
  <si>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</si>
  <si>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</si>
  <si>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</si>
  <si>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</si>
  <si>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</si>
  <si>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</si>
  <si>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</si>
  <si>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</si>
  <si>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</si>
  <si>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</si>
  <si>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</si>
  <si>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</si>
  <si>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</si>
  <si>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</si>
  <si>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</si>
  <si>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</si>
  <si>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</si>
  <si>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</si>
  <si>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</si>
  <si>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</si>
  <si>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</si>
  <si>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</si>
  <si>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</si>
  <si>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</si>
  <si>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</si>
  <si>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</si>
  <si>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</si>
  <si>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</si>
  <si>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</si>
  <si>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</si>
  <si>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</si>
  <si>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</si>
  <si>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</si>
  <si>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</si>
  <si>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</si>
  <si>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</si>
  <si>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</si>
  <si>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</si>
  <si>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</si>
  <si>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</si>
  <si>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</si>
  <si>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</si>
  <si>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</si>
  <si>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</si>
  <si>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</si>
  <si>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</si>
  <si>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</si>
  <si>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</si>
  <si>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</si>
  <si>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</si>
  <si>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</si>
  <si>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</si>
  <si>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</si>
  <si>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</si>
  <si>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</si>
  <si>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</si>
  <si>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</si>
  <si>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</si>
  <si>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</si>
  <si>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</si>
  <si>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</si>
  <si>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</si>
  <si>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</si>
  <si>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</si>
  <si>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</si>
  <si>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</si>
  <si>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</si>
  <si>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</si>
  <si>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</si>
  <si>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</si>
  <si>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</si>
  <si>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</si>
  <si>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</si>
  <si>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</si>
  <si>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</si>
  <si>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</si>
  <si>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</si>
  <si>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</si>
  <si>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</si>
  <si>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</si>
  <si>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</si>
  <si>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</si>
  <si>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</si>
  <si>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</si>
  <si>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</si>
  <si>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</si>
  <si>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</si>
  <si>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</si>
  <si>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</si>
  <si>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</si>
  <si>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</si>
  <si>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</si>
  <si>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</si>
  <si>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</si>
  <si>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</si>
  <si>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</si>
  <si>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</si>
  <si>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</si>
  <si>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</si>
  <si>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</si>
  <si>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</si>
  <si>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</si>
  <si>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</si>
  <si>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</si>
  <si>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</si>
  <si>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</si>
  <si>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</si>
  <si>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</si>
  <si>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</si>
  <si>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</si>
  <si>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</si>
  <si>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</si>
  <si>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</si>
  <si>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</si>
  <si>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</si>
  <si>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</si>
  <si>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</si>
  <si>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</si>
  <si>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</si>
  <si>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</si>
  <si>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</si>
  <si>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</si>
  <si>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</si>
  <si>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</si>
  <si>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</si>
  <si>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</si>
  <si>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</si>
  <si>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</si>
  <si>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</si>
  <si>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</si>
  <si>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</si>
  <si>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</si>
  <si>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</si>
  <si>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</si>
  <si>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</si>
  <si>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</si>
  <si>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</si>
  <si>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</si>
  <si>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</si>
  <si>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</si>
  <si>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</si>
  <si>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</si>
  <si>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</si>
  <si>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</si>
  <si>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</si>
  <si>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</si>
  <si>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</si>
  <si>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</si>
  <si>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</si>
  <si>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</si>
  <si>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</si>
  <si>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</si>
  <si>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</si>
  <si>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</si>
  <si>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</si>
  <si>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</si>
  <si>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</si>
  <si>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</si>
  <si>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</si>
  <si>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</si>
  <si>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</si>
  <si>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</si>
  <si>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</si>
  <si>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</si>
  <si>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</si>
  <si>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</si>
  <si>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</si>
  <si>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</si>
  <si>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</si>
  <si>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</si>
  <si>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</si>
  <si>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</si>
  <si>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</si>
  <si>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</si>
  <si>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</si>
  <si>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</si>
  <si>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</si>
  <si>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</si>
  <si>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</si>
  <si>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</si>
  <si>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</si>
  <si>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</si>
  <si>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</si>
  <si>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</si>
  <si>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</si>
  <si>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</si>
  <si>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</si>
  <si>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</si>
  <si>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</si>
  <si>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</si>
  <si>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</si>
  <si>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</si>
  <si>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</si>
  <si>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</si>
  <si>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</si>
  <si>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</si>
  <si>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</si>
  <si>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</si>
  <si>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</si>
  <si>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</si>
  <si>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</si>
  <si>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</si>
  <si>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</si>
  <si>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</si>
  <si>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</si>
  <si>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</si>
  <si>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</si>
  <si>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</si>
  <si>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</si>
  <si>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</si>
  <si>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</si>
  <si>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</si>
  <si>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</si>
  <si>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</si>
  <si>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</si>
  <si>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</si>
  <si>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</si>
  <si>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</si>
  <si>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</si>
  <si>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</si>
  <si>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</si>
  <si>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</si>
  <si>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</si>
  <si>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</si>
  <si>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</si>
  <si>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</si>
  <si>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</si>
  <si>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</si>
  <si>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</si>
  <si>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</si>
  <si>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</si>
  <si>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</si>
  <si>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</si>
  <si>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</si>
  <si>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</si>
  <si>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</si>
  <si>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</si>
  <si>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</si>
  <si>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</si>
  <si>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</si>
  <si>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</si>
  <si>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</si>
  <si>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</si>
  <si>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</si>
  <si>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</si>
  <si>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</si>
  <si>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</si>
  <si>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</si>
  <si>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</si>
  <si>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</si>
  <si>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</si>
  <si>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</si>
  <si>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</si>
  <si>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</si>
  <si>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</si>
  <si>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</si>
  <si>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</si>
  <si>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</si>
  <si>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</si>
  <si>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</si>
  <si>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</si>
  <si>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</si>
  <si>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</si>
  <si>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</si>
  <si>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</si>
  <si>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</si>
  <si>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</si>
  <si>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</si>
  <si>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</si>
  <si>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</si>
  <si>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</si>
  <si>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</si>
  <si>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</si>
  <si>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</si>
  <si>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</si>
  <si>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</si>
  <si>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</si>
  <si>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</si>
  <si>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</si>
  <si>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</si>
  <si>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</si>
  <si>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</si>
  <si>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</si>
  <si>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</si>
  <si>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</si>
  <si>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</si>
  <si>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</si>
  <si>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</si>
  <si>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</si>
  <si>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</si>
  <si>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</si>
  <si>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</si>
  <si>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</si>
  <si>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</si>
  <si>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</si>
  <si>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</si>
  <si>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</si>
  <si>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</si>
  <si>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</si>
  <si>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</si>
  <si>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</si>
  <si>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</si>
  <si>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</si>
  <si>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</si>
  <si>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</si>
  <si>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</si>
  <si>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</si>
  <si>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</si>
  <si>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</si>
  <si>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</si>
  <si>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</si>
  <si>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</si>
  <si>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</si>
  <si>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</si>
  <si>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</si>
  <si>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</si>
  <si>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</si>
  <si>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</si>
  <si>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</si>
  <si>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</si>
  <si>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</si>
  <si>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</si>
  <si>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</si>
  <si>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</si>
  <si>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</si>
  <si>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</si>
  <si>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</si>
  <si>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</si>
  <si>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</si>
  <si>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</si>
  <si>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</si>
  <si>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</si>
  <si>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</si>
  <si>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</si>
  <si>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</si>
  <si>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</si>
  <si>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</si>
  <si>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</si>
  <si>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</si>
  <si>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</si>
  <si>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</si>
  <si>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</si>
  <si>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</si>
  <si>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</si>
  <si>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</si>
  <si>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</si>
  <si>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</si>
  <si>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</si>
  <si>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</si>
  <si>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</si>
  <si>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</si>
  <si>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</si>
  <si>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</si>
  <si>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</si>
  <si>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</si>
  <si>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</si>
  <si>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</si>
  <si>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</si>
  <si>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</si>
  <si>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</si>
  <si>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</si>
  <si>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</si>
  <si>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</si>
  <si>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</si>
  <si>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</si>
  <si>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</si>
  <si>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</si>
  <si>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</si>
  <si>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</si>
  <si>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</si>
  <si>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</si>
  <si>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</si>
  <si>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</si>
  <si>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</si>
  <si>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</si>
  <si>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</si>
  <si>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</si>
  <si>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</si>
  <si>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</si>
  <si>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</si>
  <si>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</si>
  <si>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</si>
  <si>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</si>
  <si>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</si>
  <si>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</si>
  <si>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</si>
  <si>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</si>
  <si>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</si>
  <si>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</si>
  <si>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</si>
  <si>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</si>
  <si>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</si>
  <si>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</si>
  <si>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</si>
  <si>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</si>
  <si>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</si>
  <si>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</si>
  <si>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</si>
  <si>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</si>
  <si>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</si>
  <si>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</si>
  <si>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</si>
  <si>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</si>
  <si>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</si>
  <si>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</si>
  <si>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</si>
  <si>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</si>
  <si>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</si>
  <si>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</si>
  <si>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</si>
  <si>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</si>
  <si>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</si>
  <si>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</si>
  <si>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</si>
  <si>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</si>
  <si>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</si>
  <si>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</si>
  <si>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</si>
  <si>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</si>
  <si>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</si>
  <si>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</si>
  <si>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</si>
  <si>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</si>
  <si>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</si>
  <si>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</si>
  <si>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</si>
  <si>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</si>
  <si>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</si>
  <si>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</si>
  <si>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</si>
  <si>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</si>
  <si>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</si>
  <si>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</si>
  <si>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</si>
  <si>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</si>
  <si>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</si>
  <si>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</si>
  <si>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</si>
  <si>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</si>
  <si>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</si>
  <si>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</si>
  <si>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</si>
  <si>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</si>
  <si>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</si>
  <si>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</si>
  <si>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</si>
  <si>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</si>
  <si>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</si>
  <si>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</si>
  <si>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</si>
  <si>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</si>
  <si>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</si>
  <si>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</si>
  <si>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</si>
  <si>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</si>
  <si>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</si>
  <si>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</si>
  <si>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</si>
  <si>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</si>
  <si>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</si>
  <si>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</si>
  <si>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</si>
  <si>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</si>
  <si>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</si>
  <si>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</si>
  <si>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</si>
  <si>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</si>
  <si>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</si>
  <si>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</si>
  <si>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</si>
  <si>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</si>
  <si>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</si>
  <si>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</si>
  <si>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</si>
  <si>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</si>
  <si>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</si>
  <si>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</si>
  <si>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</si>
  <si>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</si>
  <si>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</si>
  <si>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</si>
  <si>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</si>
  <si>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</si>
  <si>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</si>
  <si>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</si>
  <si>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</si>
  <si>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</si>
  <si>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</si>
  <si>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</si>
  <si>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</si>
  <si>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</si>
  <si>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</si>
  <si>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</si>
  <si>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</si>
  <si>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</si>
  <si>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</si>
  <si>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</si>
  <si>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</si>
  <si>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</si>
  <si>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</si>
  <si>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</si>
  <si>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</si>
  <si>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</si>
  <si>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</si>
  <si>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</si>
  <si>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</si>
  <si>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</si>
  <si>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</si>
  <si>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</si>
  <si>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</si>
  <si>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</si>
  <si>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</si>
  <si>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</si>
  <si>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</si>
  <si>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</si>
  <si>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</si>
  <si>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</si>
  <si>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</si>
  <si>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</si>
  <si>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</si>
  <si>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</si>
  <si>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</si>
  <si>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</si>
  <si>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</si>
  <si>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</si>
  <si>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</si>
  <si>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</si>
  <si>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</si>
  <si>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</si>
  <si>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</si>
  <si>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</si>
  <si>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</si>
  <si>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</si>
  <si>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</si>
  <si>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</si>
  <si>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</si>
  <si>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</si>
  <si>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</si>
  <si>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</si>
  <si>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</si>
  <si>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</si>
  <si>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</si>
  <si>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</si>
  <si>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</si>
  <si>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</si>
  <si>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</si>
  <si>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</si>
  <si>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</si>
  <si>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</si>
  <si>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</si>
  <si>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</si>
  <si>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</si>
  <si>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</si>
  <si>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</si>
  <si>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</si>
  <si>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</si>
  <si>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</si>
  <si>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</si>
  <si>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</si>
  <si>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</si>
  <si>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</si>
  <si>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</si>
  <si>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</si>
  <si>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</si>
  <si>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</si>
  <si>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</si>
  <si>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</si>
  <si>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</si>
  <si>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</si>
  <si>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</si>
  <si>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</si>
  <si>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</si>
  <si>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</si>
  <si>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</si>
  <si>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</si>
  <si>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</si>
  <si>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</si>
  <si>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</si>
  <si>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</si>
  <si>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</si>
  <si>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</si>
  <si>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</si>
  <si>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</si>
  <si>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</si>
  <si>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</si>
  <si>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</si>
  <si>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</si>
  <si>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</si>
  <si>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</si>
  <si>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</si>
  <si>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</si>
  <si>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</si>
  <si>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</si>
  <si>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</si>
  <si>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</si>
  <si>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</si>
  <si>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</si>
  <si>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</si>
  <si>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</si>
  <si>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</si>
  <si>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</si>
  <si>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</si>
  <si>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</si>
  <si>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</si>
  <si>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</si>
  <si>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</si>
  <si>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</si>
  <si>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</si>
  <si>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</si>
  <si>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</si>
  <si>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</si>
  <si>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</si>
  <si>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</si>
  <si>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</si>
  <si>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</si>
  <si>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</si>
  <si>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</si>
  <si>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</si>
  <si>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</si>
  <si>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</si>
  <si>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</si>
  <si>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</si>
  <si>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</si>
  <si>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</si>
  <si>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</si>
  <si>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</si>
  <si>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</si>
  <si>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</si>
  <si>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</si>
  <si>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</si>
  <si>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</si>
  <si>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</si>
  <si>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</si>
  <si>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</si>
  <si>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</si>
  <si>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</si>
  <si>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</si>
  <si>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</si>
  <si>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</si>
  <si>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</si>
  <si>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</si>
  <si>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</si>
  <si>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</si>
  <si>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</si>
  <si>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</si>
  <si>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</si>
  <si>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</si>
  <si>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</si>
  <si>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</si>
  <si>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</si>
  <si>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</si>
  <si>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</si>
  <si>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</si>
  <si>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</si>
  <si>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</si>
  <si>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</si>
  <si>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</si>
  <si>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</si>
  <si>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</si>
  <si>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</si>
  <si>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</si>
  <si>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</si>
  <si>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</si>
  <si>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</si>
  <si>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</si>
  <si>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</si>
  <si>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</si>
  <si>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</si>
  <si>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</si>
  <si>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</si>
  <si>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</si>
  <si>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</si>
  <si>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</si>
  <si>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</si>
  <si>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</si>
  <si>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</si>
  <si>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</si>
  <si>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</si>
  <si>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</si>
  <si>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</si>
  <si>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</si>
  <si>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</si>
  <si>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</si>
  <si>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</si>
  <si>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</si>
  <si>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</si>
  <si>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</si>
  <si>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</si>
  <si>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</si>
  <si>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</si>
  <si>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</si>
  <si>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</si>
  <si>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</si>
  <si>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</si>
  <si>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</si>
  <si>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</si>
  <si>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</si>
  <si>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</si>
  <si>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</si>
  <si>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</si>
  <si>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</si>
  <si>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</si>
  <si>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</si>
  <si>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</si>
  <si>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</si>
  <si>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</si>
  <si>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</si>
  <si>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</si>
  <si>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</si>
  <si>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</si>
  <si>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</si>
  <si>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</si>
  <si>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</si>
  <si>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</si>
  <si>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</si>
  <si>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</si>
  <si>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</si>
  <si>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</si>
  <si>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</si>
  <si>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</si>
  <si>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</si>
  <si>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</si>
  <si>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</si>
  <si>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</si>
  <si>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</si>
  <si>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</si>
  <si>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</si>
  <si>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</si>
  <si>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</si>
  <si>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</si>
  <si>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</si>
  <si>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</si>
  <si>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</si>
  <si>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</si>
  <si>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</si>
  <si>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</si>
  <si>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</si>
  <si>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</si>
  <si>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</si>
  <si>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</si>
  <si>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</si>
  <si>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</si>
  <si>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</si>
  <si>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</si>
  <si>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</si>
  <si>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</si>
  <si>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</si>
  <si>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</si>
  <si>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</si>
  <si>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</si>
  <si>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</si>
  <si>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</si>
  <si>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</si>
  <si>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</si>
  <si>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</si>
  <si>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</si>
  <si>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</si>
  <si>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</si>
  <si>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</si>
  <si>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</si>
  <si>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</si>
  <si>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</si>
  <si>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</si>
  <si>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</si>
  <si>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</si>
  <si>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</si>
  <si>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</si>
  <si>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</si>
  <si>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</si>
  <si>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</si>
  <si>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</si>
  <si>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</si>
  <si>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</si>
  <si>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</si>
  <si>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</si>
  <si>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</si>
  <si>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</si>
  <si>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</si>
  <si>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</si>
  <si>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</si>
  <si>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</si>
  <si>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</si>
  <si>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</si>
  <si>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</si>
  <si>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</si>
  <si>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</si>
  <si>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</si>
  <si>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</si>
  <si>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</si>
  <si>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</si>
  <si>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</si>
  <si>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</si>
  <si>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</si>
  <si>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</si>
  <si>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</si>
  <si>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</si>
  <si>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</si>
  <si>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</si>
  <si>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</si>
  <si>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</si>
  <si>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</si>
  <si>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</si>
  <si>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</si>
  <si>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</si>
  <si>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</si>
  <si>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</si>
  <si>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</si>
  <si>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</si>
  <si>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</si>
  <si>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</si>
  <si>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</si>
  <si>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</si>
  <si>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</si>
  <si>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</si>
  <si>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</si>
  <si>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</si>
  <si>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</si>
  <si>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</si>
  <si>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</si>
  <si>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</si>
  <si>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</si>
  <si>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</si>
  <si>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</si>
  <si>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</si>
  <si>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</si>
  <si>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</si>
  <si>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</si>
  <si>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</si>
  <si>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</si>
  <si>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</si>
  <si>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</si>
  <si>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</si>
  <si>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</si>
  <si>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</si>
  <si>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</si>
  <si>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</si>
  <si>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</si>
  <si>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</si>
  <si>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</si>
  <si>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</si>
  <si>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</si>
  <si>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</si>
  <si>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</si>
  <si>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</si>
  <si>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</si>
  <si>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</si>
  <si>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</si>
  <si>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</si>
  <si>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</si>
  <si>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</si>
  <si>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</si>
  <si>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</si>
  <si>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</si>
  <si>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</si>
  <si>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</si>
  <si>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</si>
  <si>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</si>
  <si>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</si>
  <si>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</si>
  <si>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</si>
  <si>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</si>
  <si>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</si>
  <si>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</si>
  <si>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</si>
  <si>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</si>
  <si>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</si>
  <si>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</si>
  <si>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</si>
  <si>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</si>
  <si>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</si>
  <si>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</si>
  <si>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</si>
  <si>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</si>
  <si>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</si>
  <si>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</si>
  <si>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</si>
  <si>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</si>
  <si>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</si>
  <si>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</si>
  <si>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</si>
  <si>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</si>
  <si>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</si>
  <si>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</si>
  <si>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</si>
  <si>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</si>
  <si>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</si>
  <si>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</si>
  <si>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</si>
  <si>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</si>
  <si>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</si>
  <si>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</si>
  <si>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</si>
  <si>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</si>
  <si>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</si>
  <si>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</si>
  <si>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</si>
  <si>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</si>
  <si>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</si>
  <si>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</si>
  <si>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</si>
  <si>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</si>
  <si>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</si>
  <si>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</si>
  <si>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</si>
  <si>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</si>
  <si>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</si>
  <si>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</si>
  <si>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</si>
  <si>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</si>
  <si>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</si>
  <si>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2021年度吴堡县一般公共预算本级支出决算功能分类表</t>
  </si>
  <si>
    <t>2021年吴堡县一般公共预算本级(基本)支出决算经济分类表</t>
  </si>
  <si>
    <t xml:space="preserve">                                          05表</t>
  </si>
  <si>
    <t xml:space="preserve">                                      单位：万元</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</si>
  <si>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</si>
  <si>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</si>
  <si>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</si>
  <si>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</si>
  <si>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</si>
  <si>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</si>
  <si>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</si>
  <si>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</si>
  <si>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</si>
  <si>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</si>
  <si>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</si>
  <si>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</si>
  <si>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</si>
  <si>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</si>
  <si>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</si>
  <si>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</si>
  <si>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</si>
  <si>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</si>
  <si>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</si>
  <si>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</si>
  <si>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</si>
  <si>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</si>
  <si>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</si>
  <si>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</si>
  <si>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</si>
  <si>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</si>
  <si>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</si>
  <si>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</si>
  <si>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</si>
  <si>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</si>
  <si>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</si>
  <si>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</si>
  <si>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</si>
  <si>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</si>
  <si>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</si>
  <si>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</si>
  <si>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</si>
  <si>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</si>
  <si>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</si>
  <si>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</si>
  <si>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</si>
  <si>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</si>
  <si>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</si>
  <si>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</si>
  <si>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</si>
  <si>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</si>
  <si>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</si>
  <si>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</si>
  <si>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</si>
  <si>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</si>
  <si>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</si>
  <si>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</si>
  <si>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</si>
  <si>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</si>
  <si>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</si>
  <si>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</si>
  <si>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</si>
  <si>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</si>
  <si>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</si>
  <si>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</si>
  <si>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</si>
  <si>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</si>
  <si>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</si>
  <si>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</si>
  <si>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</si>
  <si>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</si>
  <si>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</si>
  <si>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</si>
  <si>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</si>
  <si>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</si>
  <si>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</si>
  <si>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</si>
  <si>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</si>
  <si>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</si>
  <si>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</si>
  <si>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</si>
  <si>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</si>
  <si>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</si>
  <si>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</si>
  <si>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</si>
  <si>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</si>
  <si>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</si>
  <si>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</si>
  <si>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</si>
  <si>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</si>
  <si>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</si>
  <si>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</si>
  <si>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</si>
  <si>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</si>
  <si>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</si>
  <si>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</si>
  <si>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</si>
  <si>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</si>
  <si>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</si>
  <si>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</si>
  <si>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</si>
  <si>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</si>
  <si>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</si>
  <si>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</si>
  <si>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</si>
  <si>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</si>
  <si>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</si>
  <si>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贫困地区转移支付收入</t>
  </si>
  <si>
    <t xml:space="preserve">    贫困地区转移支付支出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</si>
  <si>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</si>
  <si>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</si>
  <si>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</si>
  <si>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</si>
  <si>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</si>
  <si>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</si>
  <si>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</si>
  <si>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</si>
  <si>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</si>
  <si>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</si>
  <si>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</si>
  <si>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</si>
  <si>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</si>
  <si>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</si>
  <si>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</si>
  <si>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</si>
  <si>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</si>
  <si>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</si>
  <si>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</si>
  <si>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</si>
  <si>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</si>
  <si>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</si>
  <si>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</si>
  <si>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</si>
  <si>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</si>
  <si>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</si>
  <si>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</si>
  <si>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</si>
  <si>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</si>
  <si>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</si>
  <si>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</si>
  <si>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</si>
  <si>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</si>
  <si>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</si>
  <si>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</si>
  <si>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</si>
  <si>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</si>
  <si>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</si>
  <si>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</si>
  <si>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</si>
  <si>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</si>
  <si>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</si>
  <si>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</si>
  <si>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</si>
  <si>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</si>
  <si>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</si>
  <si>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</si>
  <si>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</si>
  <si>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</si>
  <si>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</si>
  <si>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</si>
  <si>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</si>
  <si>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</si>
  <si>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</si>
  <si>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</si>
  <si>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</si>
  <si>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</si>
  <si>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</si>
  <si>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</si>
  <si>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</si>
  <si>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</si>
  <si>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</si>
  <si>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</si>
  <si>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</si>
  <si>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</si>
  <si>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</si>
  <si>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下级上解收入</t>
  </si>
  <si>
    <t>上解上级支出</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</si>
  <si>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</si>
  <si>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</si>
  <si>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</si>
  <si>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</si>
  <si>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</si>
  <si>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</si>
  <si>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</si>
  <si>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</si>
  <si>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</si>
  <si>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</si>
  <si>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</si>
  <si>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</si>
  <si>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</si>
  <si>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</si>
  <si>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</si>
  <si>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</si>
  <si>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</si>
  <si>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</si>
  <si>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</si>
  <si>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</si>
  <si>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</si>
  <si>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</si>
  <si>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</si>
  <si>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</si>
  <si>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</si>
  <si>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</si>
  <si>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</si>
  <si>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</si>
  <si>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</si>
  <si>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</si>
  <si>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</si>
  <si>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</si>
  <si>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</si>
  <si>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</si>
  <si>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</si>
  <si>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</si>
  <si>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</si>
  <si>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</si>
  <si>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</si>
  <si>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</si>
  <si>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</si>
  <si>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</si>
  <si>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</si>
  <si>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</si>
  <si>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</si>
  <si>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</si>
  <si>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</si>
  <si>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</si>
  <si>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</si>
  <si>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</si>
  <si>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</si>
  <si>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</si>
  <si>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</si>
  <si>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</si>
  <si>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</si>
  <si>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</si>
  <si>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</si>
  <si>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</si>
  <si>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</si>
  <si>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</si>
  <si>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单位:万元</t>
  </si>
  <si>
    <t>合计</t>
  </si>
  <si>
    <t>一般债务</t>
  </si>
  <si>
    <t>小计</t>
  </si>
  <si>
    <t>一般债券</t>
  </si>
  <si>
    <t>向外国政府借款</t>
  </si>
  <si>
    <t>向国际组织借款</t>
  </si>
  <si>
    <t>其他一般债务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</si>
  <si>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</si>
  <si>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</si>
  <si>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</si>
  <si>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</si>
  <si>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</si>
  <si>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</si>
  <si>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2021年度吴堡县政府性基金预算收入决算表</t>
  </si>
  <si>
    <t>科目编码</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</si>
  <si>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</si>
  <si>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</si>
  <si>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</si>
  <si>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</si>
  <si>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</si>
  <si>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</si>
  <si>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</si>
  <si>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</si>
  <si>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</si>
  <si>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</si>
  <si>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</si>
  <si>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</si>
  <si>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</si>
  <si>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</si>
  <si>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</si>
  <si>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</si>
  <si>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</si>
  <si>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</si>
  <si>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</si>
  <si>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</si>
  <si>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</si>
  <si>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</si>
  <si>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</si>
  <si>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</si>
  <si>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</si>
  <si>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</si>
  <si>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</si>
  <si>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</si>
  <si>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</si>
  <si>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</si>
  <si>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</si>
  <si>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</si>
  <si>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</si>
  <si>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</si>
  <si>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</si>
  <si>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</si>
  <si>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</si>
  <si>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</si>
  <si>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</si>
  <si>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</si>
  <si>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</si>
  <si>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</si>
  <si>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</si>
  <si>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</si>
  <si>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</si>
  <si>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</si>
  <si>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</si>
  <si>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</si>
  <si>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</si>
  <si>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</si>
  <si>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</si>
  <si>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</si>
  <si>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</si>
  <si>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</si>
  <si>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</si>
  <si>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</si>
  <si>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</si>
  <si>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</si>
  <si>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</si>
  <si>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</si>
  <si>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</si>
  <si>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</si>
  <si>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</si>
  <si>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</si>
  <si>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</si>
  <si>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</si>
  <si>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</si>
  <si>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</si>
  <si>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</si>
  <si>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</si>
  <si>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</si>
  <si>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</si>
  <si>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2021年度吴堡县政府性基金预算支出决算功能分类表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</si>
  <si>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</si>
  <si>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</si>
  <si>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</si>
  <si>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</si>
  <si>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</si>
  <si>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</si>
  <si>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</si>
  <si>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</si>
  <si>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</si>
  <si>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</si>
  <si>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</si>
  <si>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</si>
  <si>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</si>
  <si>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</si>
  <si>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</si>
  <si>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</si>
  <si>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</si>
  <si>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</si>
  <si>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</si>
  <si>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</si>
  <si>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</si>
  <si>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</si>
  <si>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</si>
  <si>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</si>
  <si>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</si>
  <si>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</si>
  <si>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</si>
  <si>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</si>
  <si>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</si>
  <si>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</si>
  <si>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</si>
  <si>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</si>
  <si>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</si>
  <si>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</si>
  <si>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</si>
  <si>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</si>
  <si>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</si>
  <si>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</si>
  <si>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</si>
  <si>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</si>
  <si>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</si>
  <si>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</si>
  <si>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</si>
  <si>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</si>
  <si>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</si>
  <si>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</si>
  <si>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</si>
  <si>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</si>
  <si>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</si>
  <si>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</si>
  <si>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</si>
  <si>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</si>
  <si>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</si>
  <si>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</si>
  <si>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</si>
  <si>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</si>
  <si>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</si>
  <si>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</si>
  <si>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</si>
  <si>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</si>
  <si>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</si>
  <si>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</si>
  <si>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</si>
  <si>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</si>
  <si>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</si>
  <si>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</si>
  <si>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</si>
  <si>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</si>
  <si>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</si>
  <si>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</si>
  <si>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</si>
  <si>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</si>
  <si>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</si>
  <si>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</si>
  <si>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</si>
  <si>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</si>
  <si>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</si>
  <si>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</si>
  <si>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</si>
  <si>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</si>
  <si>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</si>
  <si>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</si>
  <si>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</si>
  <si>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</si>
  <si>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</si>
  <si>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</si>
  <si>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</si>
  <si>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</si>
  <si>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</si>
  <si>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</si>
  <si>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</si>
  <si>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</si>
  <si>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</si>
  <si>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</si>
  <si>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</si>
  <si>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</si>
  <si>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</si>
  <si>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</si>
  <si>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</si>
  <si>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</si>
  <si>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</si>
  <si>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</si>
  <si>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</si>
  <si>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</si>
  <si>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</si>
  <si>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</si>
  <si>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</si>
  <si>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</si>
  <si>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</si>
  <si>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</si>
  <si>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</si>
  <si>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</si>
  <si>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</si>
  <si>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</si>
  <si>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</si>
  <si>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</si>
  <si>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</si>
  <si>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</si>
  <si>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</si>
  <si>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</si>
  <si>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</si>
  <si>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</si>
  <si>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</si>
  <si>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</si>
  <si>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</si>
  <si>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</si>
  <si>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</si>
  <si>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</si>
  <si>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</si>
  <si>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</si>
  <si>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</si>
  <si>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</si>
  <si>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</si>
  <si>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</si>
  <si>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</si>
  <si>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</si>
  <si>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</si>
  <si>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</si>
  <si>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</si>
  <si>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</si>
  <si>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</si>
  <si>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</si>
  <si>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</si>
  <si>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</si>
  <si>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</si>
  <si>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</si>
  <si>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</si>
  <si>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</si>
  <si>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</si>
  <si>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</si>
  <si>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</si>
  <si>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</si>
  <si>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</si>
  <si>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</si>
  <si>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</si>
  <si>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</si>
  <si>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</si>
  <si>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</si>
  <si>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</si>
  <si>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</si>
  <si>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</si>
  <si>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</si>
  <si>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</si>
  <si>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</si>
  <si>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</si>
  <si>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</si>
  <si>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</si>
  <si>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</si>
  <si>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</si>
  <si>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</si>
  <si>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</si>
  <si>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</si>
  <si>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</si>
  <si>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</si>
  <si>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</si>
  <si>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</si>
  <si>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</si>
  <si>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</si>
  <si>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</si>
  <si>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</si>
  <si>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</si>
  <si>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</si>
  <si>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</si>
  <si>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</si>
  <si>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</si>
  <si>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</si>
  <si>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</si>
  <si>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</si>
  <si>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</si>
  <si>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</si>
  <si>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</si>
  <si>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</si>
  <si>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</si>
  <si>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</si>
  <si>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</si>
  <si>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</si>
  <si>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</si>
  <si>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</si>
  <si>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</si>
  <si>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</si>
  <si>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</si>
  <si>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</si>
  <si>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</si>
  <si>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</si>
  <si>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</si>
  <si>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</si>
  <si>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</si>
  <si>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</si>
  <si>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</si>
  <si>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</si>
  <si>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</si>
  <si>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</si>
  <si>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</si>
  <si>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</si>
  <si>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</si>
  <si>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</si>
  <si>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</si>
  <si>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</si>
  <si>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</si>
  <si>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</si>
  <si>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</si>
  <si>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</si>
  <si>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</si>
  <si>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</si>
  <si>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</si>
  <si>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</si>
  <si>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</si>
  <si>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</si>
  <si>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</si>
  <si>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</si>
  <si>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</si>
  <si>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</si>
  <si>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</si>
  <si>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</si>
  <si>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</si>
  <si>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政府性基金预算上级补助收入</t>
  </si>
  <si>
    <t>政府性基金预算补助下级支出</t>
  </si>
  <si>
    <t xml:space="preserve">  政府性基金转移支付收入</t>
  </si>
  <si>
    <t xml:space="preserve">  政府性基金转移支付支出</t>
  </si>
  <si>
    <t>政府性基金预算下级上解收入</t>
  </si>
  <si>
    <t>政府性基金预算上解上级支出</t>
  </si>
  <si>
    <t>待偿债置换专项债券上年结余</t>
  </si>
  <si>
    <t>政府性基金预算上年结余</t>
  </si>
  <si>
    <t>政府性基金预算调入资金</t>
  </si>
  <si>
    <t>政府性基金预算调出资金</t>
  </si>
  <si>
    <t xml:space="preserve">  一般公共预算调入</t>
  </si>
  <si>
    <t xml:space="preserve">  其他调入资金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</si>
  <si>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</si>
  <si>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</si>
  <si>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</si>
  <si>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</si>
  <si>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</si>
  <si>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</si>
  <si>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</si>
  <si>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</si>
  <si>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待偿债置换专项债券结余</t>
  </si>
  <si>
    <t>政府性基金预算年终结余</t>
  </si>
  <si>
    <t>收　　入　　总　　计　</t>
  </si>
  <si>
    <t>支　　出　　总　　计　</t>
  </si>
  <si>
    <t>专项债务</t>
  </si>
  <si>
    <t>专项债券</t>
  </si>
  <si>
    <t>其他专项债务</t>
  </si>
  <si>
    <t>预算科目</t>
  </si>
  <si>
    <t>国有资本经营预算收入</t>
  </si>
  <si>
    <t xml:space="preserve">  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</si>
  <si>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</si>
  <si>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</si>
  <si>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</si>
  <si>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</si>
  <si>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</si>
  <si>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</si>
  <si>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</si>
  <si>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</si>
  <si>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</si>
  <si>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</si>
  <si>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</si>
  <si>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</si>
  <si>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</si>
  <si>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</si>
  <si>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</si>
  <si>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</si>
  <si>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</si>
  <si>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</si>
  <si>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</si>
  <si>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</si>
  <si>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</si>
  <si>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</si>
  <si>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</si>
  <si>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</si>
  <si>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</si>
  <si>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</si>
  <si>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</si>
  <si>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</si>
  <si>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</si>
  <si>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</si>
  <si>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</si>
  <si>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</si>
  <si>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</si>
  <si>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</si>
  <si>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</si>
  <si>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</si>
  <si>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</si>
  <si>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</si>
  <si>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</si>
  <si>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</si>
  <si>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</si>
  <si>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</si>
  <si>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</si>
  <si>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</si>
  <si>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</si>
  <si>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</si>
  <si>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</si>
  <si>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</si>
  <si>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</si>
  <si>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</si>
  <si>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</si>
  <si>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</si>
  <si>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</si>
  <si>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</si>
  <si>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</si>
  <si>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</si>
  <si>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</si>
  <si>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</si>
  <si>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</si>
  <si>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</si>
  <si>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</si>
  <si>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</si>
  <si>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</si>
  <si>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</si>
  <si>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</si>
  <si>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</si>
  <si>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</si>
  <si>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</si>
  <si>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</si>
  <si>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</si>
  <si>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</si>
  <si>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</si>
  <si>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</si>
  <si>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</si>
  <si>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</si>
  <si>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国有资本经营预算上级补助收入</t>
  </si>
  <si>
    <t>国有资本经营预算补助下级支出</t>
  </si>
  <si>
    <t>国有资本经营预算下级上解收入</t>
  </si>
  <si>
    <t>国有资本经营预算上解上级支出</t>
  </si>
  <si>
    <t>国有资本经营预算上年结余</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</si>
  <si>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</si>
  <si>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</si>
  <si>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</si>
  <si>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</si>
  <si>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</si>
  <si>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</si>
  <si>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项    目</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</si>
  <si>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</si>
  <si>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</si>
  <si>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</si>
  <si>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</si>
  <si>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</si>
  <si>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</si>
  <si>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</si>
  <si>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</si>
  <si>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</si>
  <si>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</si>
  <si>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</si>
  <si>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</si>
  <si>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</si>
  <si>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</si>
  <si>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中央调剂资金收入</t>
  </si>
  <si>
    <t xml:space="preserve">     16表</t>
  </si>
  <si>
    <t>支出</t>
  </si>
  <si>
    <t xml:space="preserve">   其中:社会保险待遇支出</t>
  </si>
  <si>
    <t xml:space="preserve">        转移支出</t>
  </si>
  <si>
    <t xml:space="preserve">        其他支出</t>
  </si>
  <si>
    <t xml:space="preserve">        中央调剂资金支出</t>
  </si>
  <si>
    <t>年末滚存结余</t>
  </si>
  <si>
    <r>
      <rPr>
        <sz val="11"/>
        <color rgb="FF000000"/>
        <rFont val="宋体"/>
        <charset val="134"/>
      </rPr>
      <t xml:space="preserve">   </t>
    </r>
    <r>
      <rPr>
        <sz val="11"/>
        <color indexed="8"/>
        <rFont val="仿宋_GB2312"/>
        <charset val="134"/>
      </rPr>
      <t>单位：万元</t>
    </r>
  </si>
  <si>
    <t>因公出国（境）费</t>
  </si>
  <si>
    <t>公务用车购置及运行维护费</t>
  </si>
  <si>
    <t>其中：</t>
  </si>
  <si>
    <t>公务接待费</t>
  </si>
  <si>
    <t>公务用车购置</t>
  </si>
  <si>
    <t>公务用车运行维护费</t>
  </si>
  <si>
    <r>
      <rPr>
        <sz val="10"/>
        <color rgb="FF000000"/>
        <rFont val="宋体"/>
        <charset val="134"/>
      </rPr>
      <t>备注：公务用车购置数</t>
    </r>
    <r>
      <rPr>
        <sz val="10"/>
        <color rgb="FF000000"/>
        <rFont val="Times New Roman"/>
        <charset val="134"/>
      </rPr>
      <t xml:space="preserve"> 3</t>
    </r>
    <r>
      <rPr>
        <sz val="10"/>
        <color rgb="FF000000"/>
        <rFont val="宋体"/>
        <charset val="134"/>
      </rPr>
      <t>辆，保有量132辆，全年共接待879批次，累计人数达13085人</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</si>
</sst>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2"/>
      <name val="宋体"/>
      <charset val="134"/>
    </font>
    <font>
      <b/>
      <sz val="18"/>
      <color rgb="FF000000"/>
      <name val="楷体_GB2312"/>
      <charset val="134"/>
    </font>
    <font>
      <sz val="16"/>
      <color rgb="FF000000"/>
      <name val="楷体_GB2312"/>
      <charset val="134"/>
    </font>
    <font>
      <sz val="11"/>
      <color rgb="FF000000"/>
      <name val="楷体_GB2312"/>
      <charset val="134"/>
    </font>
    <font>
      <sz val="12"/>
      <color rgb="FF000000"/>
      <name val="宋体"/>
      <charset val="134"/>
    </font>
    <font>
      <sz val="11"/>
      <color rgb="FF000000"/>
      <name val="宋体"/>
      <charset val="134"/>
    </font>
    <font>
      <b/>
      <sz val="10"/>
      <color rgb="FF000000"/>
      <name val="宋体"/>
      <charset val="134"/>
    </font>
    <font>
      <sz val="10"/>
      <color rgb="FF000000"/>
      <name val="宋体"/>
      <charset val="0"/>
      <scheme val="minor"/>
    </font>
    <font>
      <sz val="10"/>
      <color rgb="FF000000"/>
      <name val="宋体"/>
      <charset val="134"/>
    </font>
    <font>
      <sz val="10"/>
      <color indexed="8"/>
      <name val="Times New Roman"/>
      <charset val="0"/>
    </font>
    <font>
      <b/>
      <sz val="18"/>
      <color theme="1"/>
      <name val="宋体"/>
      <charset val="134"/>
      <scheme val="minor"/>
    </font>
    <font>
      <b/>
      <sz val="10"/>
      <name val="宋体"/>
      <charset val="134"/>
    </font>
    <font>
      <sz val="10"/>
      <name val="宋体"/>
      <charset val="134"/>
    </font>
    <font>
      <b/>
      <sz val="18"/>
      <name val="宋体"/>
      <charset val="134"/>
    </font>
    <font>
      <b/>
      <sz val="20"/>
      <name val="宋体"/>
      <charset val="134"/>
    </font>
    <font>
      <b/>
      <sz val="12"/>
      <name val="宋体"/>
      <charset val="134"/>
    </font>
    <font>
      <sz val="24"/>
      <name val="方正小标宋简体"/>
      <charset val="134"/>
    </font>
    <font>
      <sz val="12"/>
      <color rgb="FFFF0000"/>
      <name val="宋体"/>
      <charset val="134"/>
    </font>
    <font>
      <sz val="17"/>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仿宋_GB2312"/>
      <charset val="134"/>
    </font>
    <font>
      <sz val="10"/>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7" fillId="0" borderId="0" applyNumberFormat="0" applyFill="0" applyBorder="0" applyAlignment="0" applyProtection="0">
      <alignment vertical="center"/>
    </xf>
    <xf numFmtId="0" fontId="28" fillId="3" borderId="9" applyNumberFormat="0" applyAlignment="0" applyProtection="0">
      <alignment vertical="center"/>
    </xf>
    <xf numFmtId="0" fontId="29" fillId="4" borderId="10" applyNumberFormat="0" applyAlignment="0" applyProtection="0">
      <alignment vertical="center"/>
    </xf>
    <xf numFmtId="0" fontId="30" fillId="4" borderId="9" applyNumberFormat="0" applyAlignment="0" applyProtection="0">
      <alignment vertical="center"/>
    </xf>
    <xf numFmtId="0" fontId="31" fillId="5" borderId="11" applyNumberFormat="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cellStyleXfs>
  <cellXfs count="6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5"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0" fontId="10" fillId="0" borderId="1" xfId="0" applyFont="1" applyFill="1" applyBorder="1" applyAlignment="1">
      <alignment horizontal="left" vertical="center"/>
    </xf>
    <xf numFmtId="3" fontId="1" fillId="0" borderId="0" xfId="0" applyNumberFormat="1" applyFont="1" applyFill="1" applyBorder="1" applyAlignment="1">
      <alignment vertical="center"/>
    </xf>
    <xf numFmtId="0" fontId="0" fillId="0" borderId="0" xfId="0" applyFill="1">
      <alignment vertical="center"/>
    </xf>
    <xf numFmtId="0" fontId="11" fillId="0" borderId="0" xfId="0" applyFont="1" applyFill="1" applyAlignment="1">
      <alignment horizontal="center" vertical="center"/>
    </xf>
    <xf numFmtId="0" fontId="12" fillId="0" borderId="1" xfId="0" applyNumberFormat="1" applyFont="1" applyFill="1" applyBorder="1" applyAlignment="1" applyProtection="1">
      <alignment horizontal="center" vertical="center"/>
    </xf>
    <xf numFmtId="0" fontId="12"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vertical="center"/>
    </xf>
    <xf numFmtId="3" fontId="13" fillId="0" borderId="1" xfId="0" applyNumberFormat="1" applyFont="1" applyFill="1" applyBorder="1" applyAlignment="1" applyProtection="1">
      <alignment horizontal="right" vertical="center"/>
    </xf>
    <xf numFmtId="0" fontId="13" fillId="0" borderId="1" xfId="0" applyNumberFormat="1" applyFont="1" applyFill="1" applyBorder="1" applyAlignment="1" applyProtection="1">
      <alignment vertical="center"/>
    </xf>
    <xf numFmtId="3" fontId="13" fillId="0" borderId="2" xfId="0" applyNumberFormat="1" applyFont="1" applyFill="1" applyBorder="1" applyAlignment="1" applyProtection="1">
      <alignment horizontal="right" vertical="center"/>
    </xf>
    <xf numFmtId="0" fontId="13" fillId="0" borderId="3" xfId="0" applyNumberFormat="1" applyFont="1" applyFill="1" applyBorder="1" applyAlignment="1" applyProtection="1">
      <alignment vertical="center"/>
    </xf>
    <xf numFmtId="3" fontId="13" fillId="0" borderId="4" xfId="0" applyNumberFormat="1" applyFont="1" applyFill="1" applyBorder="1" applyAlignment="1" applyProtection="1">
      <alignment horizontal="right" vertical="center"/>
    </xf>
    <xf numFmtId="3" fontId="13" fillId="0" borderId="5" xfId="0" applyNumberFormat="1" applyFont="1" applyFill="1" applyBorder="1" applyAlignment="1" applyProtection="1">
      <alignment horizontal="right" vertical="center"/>
    </xf>
    <xf numFmtId="0" fontId="0" fillId="0" borderId="0" xfId="0" applyFill="1" applyAlignment="1">
      <alignment horizontal="right" vertical="center"/>
    </xf>
    <xf numFmtId="0" fontId="14"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right" vertical="center"/>
    </xf>
    <xf numFmtId="0" fontId="1" fillId="0" borderId="0" xfId="0" applyFont="1" applyFill="1" applyBorder="1" applyAlignment="1"/>
    <xf numFmtId="0" fontId="1" fillId="0" borderId="0" xfId="0" applyFont="1" applyFill="1" applyBorder="1" applyAlignment="1">
      <alignment horizontal="center"/>
    </xf>
    <xf numFmtId="0" fontId="13" fillId="0" borderId="0" xfId="0" applyNumberFormat="1" applyFont="1" applyFill="1" applyBorder="1" applyAlignment="1" applyProtection="1">
      <alignment horizontal="center" vertical="center"/>
    </xf>
    <xf numFmtId="3" fontId="13" fillId="0" borderId="1" xfId="0" applyNumberFormat="1" applyFont="1" applyFill="1" applyBorder="1" applyAlignment="1" applyProtection="1">
      <alignment horizontal="center" vertical="center"/>
    </xf>
    <xf numFmtId="0" fontId="13" fillId="0" borderId="1"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vertical="center"/>
    </xf>
    <xf numFmtId="0" fontId="1" fillId="0" borderId="0" xfId="0" applyNumberFormat="1" applyFont="1" applyFill="1" applyBorder="1" applyAlignment="1" applyProtection="1"/>
    <xf numFmtId="0" fontId="1" fillId="0" borderId="0" xfId="0" applyFont="1" applyFill="1" applyAlignment="1"/>
    <xf numFmtId="0" fontId="13" fillId="0" borderId="1" xfId="0" applyNumberFormat="1" applyFont="1" applyFill="1" applyBorder="1" applyAlignment="1" applyProtection="1">
      <alignment horizontal="right" vertical="center"/>
    </xf>
    <xf numFmtId="0" fontId="1" fillId="0" borderId="1" xfId="0" applyNumberFormat="1" applyFont="1" applyFill="1" applyBorder="1" applyAlignment="1" applyProtection="1"/>
    <xf numFmtId="0" fontId="13" fillId="0" borderId="0" xfId="0" applyFont="1" applyFill="1" applyBorder="1" applyAlignment="1">
      <alignment vertical="center"/>
    </xf>
    <xf numFmtId="0" fontId="13" fillId="0" borderId="0" xfId="0" applyFont="1" applyFill="1" applyBorder="1" applyAlignment="1">
      <alignment horizontal="right" vertical="center"/>
    </xf>
    <xf numFmtId="0" fontId="12" fillId="0" borderId="1" xfId="0" applyNumberFormat="1" applyFont="1" applyFill="1" applyBorder="1" applyAlignment="1" applyProtection="1">
      <alignment horizontal="left" vertical="center"/>
    </xf>
    <xf numFmtId="0" fontId="13" fillId="0" borderId="1" xfId="0" applyNumberFormat="1" applyFont="1" applyFill="1" applyBorder="1" applyAlignment="1" applyProtection="1">
      <alignment horizontal="left" vertical="center"/>
    </xf>
    <xf numFmtId="0" fontId="12" fillId="0" borderId="3" xfId="0" applyNumberFormat="1" applyFont="1" applyFill="1" applyBorder="1" applyAlignment="1" applyProtection="1">
      <alignment vertical="center"/>
    </xf>
    <xf numFmtId="0" fontId="1" fillId="0" borderId="0" xfId="0" applyFont="1" applyFill="1" applyBorder="1" applyAlignment="1">
      <alignment wrapText="1"/>
    </xf>
    <xf numFmtId="0" fontId="12" fillId="0" borderId="3" xfId="0" applyNumberFormat="1" applyFont="1" applyFill="1" applyBorder="1" applyAlignment="1" applyProtection="1">
      <alignment horizontal="center" vertical="center" wrapText="1"/>
    </xf>
    <xf numFmtId="0" fontId="13" fillId="0" borderId="3" xfId="0" applyNumberFormat="1" applyFont="1" applyFill="1" applyBorder="1" applyAlignment="1" applyProtection="1">
      <alignment horizontal="left" vertical="center"/>
    </xf>
    <xf numFmtId="3" fontId="13" fillId="0" borderId="2" xfId="0" applyNumberFormat="1" applyFont="1" applyFill="1" applyBorder="1" applyAlignment="1" applyProtection="1">
      <alignment horizontal="center" vertical="center"/>
    </xf>
    <xf numFmtId="3" fontId="13" fillId="0" borderId="5" xfId="0" applyNumberFormat="1" applyFont="1" applyFill="1" applyBorder="1" applyAlignment="1" applyProtection="1">
      <alignment horizontal="center" vertical="center"/>
    </xf>
    <xf numFmtId="0" fontId="0" fillId="0" borderId="0" xfId="0" applyFill="1" applyAlignment="1">
      <alignment horizontal="center" vertical="center"/>
    </xf>
    <xf numFmtId="0" fontId="14" fillId="0" borderId="0" xfId="0" applyNumberFormat="1" applyFont="1" applyFill="1" applyAlignment="1" applyProtection="1">
      <alignment horizontal="center" vertical="center"/>
    </xf>
    <xf numFmtId="0" fontId="13" fillId="0" borderId="0" xfId="0" applyNumberFormat="1" applyFont="1" applyFill="1" applyAlignment="1" applyProtection="1">
      <alignment horizontal="right" vertical="center"/>
    </xf>
    <xf numFmtId="0" fontId="12" fillId="0" borderId="2"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left" vertical="center"/>
    </xf>
    <xf numFmtId="0" fontId="13" fillId="0" borderId="1" xfId="0" applyFont="1" applyFill="1" applyBorder="1" applyAlignment="1">
      <alignment vertical="center"/>
    </xf>
    <xf numFmtId="0" fontId="1" fillId="0" borderId="1" xfId="0" applyFont="1" applyFill="1" applyBorder="1" applyAlignment="1"/>
    <xf numFmtId="0" fontId="15" fillId="0" borderId="0" xfId="0" applyNumberFormat="1" applyFont="1" applyFill="1" applyBorder="1" applyAlignment="1" applyProtection="1">
      <alignment horizontal="center" vertical="center"/>
    </xf>
    <xf numFmtId="0" fontId="16"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left" vertical="center"/>
    </xf>
    <xf numFmtId="0" fontId="1" fillId="0" borderId="1" xfId="0" applyFont="1" applyFill="1" applyBorder="1" applyAlignment="1">
      <alignment vertical="center"/>
    </xf>
    <xf numFmtId="0" fontId="16" fillId="0" borderId="0" xfId="0" applyFont="1" applyFill="1" applyBorder="1" applyAlignment="1"/>
    <xf numFmtId="0" fontId="17"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0" fontId="18" fillId="0" borderId="0" xfId="0" applyFont="1" applyFill="1" applyBorder="1" applyAlignment="1"/>
    <xf numFmtId="0" fontId="19" fillId="0" borderId="0" xfId="0" applyFont="1" applyFill="1" applyBorder="1" applyAlignment="1">
      <alignment horizontal="center"/>
    </xf>
    <xf numFmtId="57" fontId="19" fillId="0" borderId="0" xfId="0" applyNumberFormat="1"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24180;&#21556;&#22561;&#20840;&#34920;&#65288;&#26368;&#21518;&#27491;&#3083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508;&#24180;&#24230;&#24635;&#39044;&#31639;\2022&#24180;&#24635;&#39044;&#31639;\2022&#24180;&#39044;&#31639;\21&#24180;&#21556;&#22561;&#20840;&#34920;&#65288;&#26368;&#21518;&#27491;&#3083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row r="5">
          <cell r="C5">
            <v>3319</v>
          </cell>
        </row>
      </sheetData>
      <sheetData sheetId="4">
        <row r="5">
          <cell r="C5">
            <v>167011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C6">
            <v>278</v>
          </cell>
        </row>
        <row r="6">
          <cell r="O6">
            <v>41</v>
          </cell>
        </row>
        <row r="6">
          <cell r="Y6">
            <v>0</v>
          </cell>
        </row>
        <row r="7">
          <cell r="D7">
            <v>0</v>
          </cell>
        </row>
        <row r="7">
          <cell r="P7">
            <v>0</v>
          </cell>
        </row>
        <row r="8">
          <cell r="D8">
            <v>0</v>
          </cell>
        </row>
        <row r="8">
          <cell r="P8">
            <v>0</v>
          </cell>
        </row>
        <row r="9">
          <cell r="D9">
            <v>0</v>
          </cell>
        </row>
        <row r="9">
          <cell r="P9">
            <v>0</v>
          </cell>
        </row>
        <row r="10">
          <cell r="D10">
            <v>0</v>
          </cell>
        </row>
        <row r="10">
          <cell r="P10">
            <v>0</v>
          </cell>
        </row>
        <row r="11">
          <cell r="D11">
            <v>0</v>
          </cell>
        </row>
        <row r="11">
          <cell r="P11">
            <v>0</v>
          </cell>
        </row>
        <row r="12">
          <cell r="D12">
            <v>0</v>
          </cell>
        </row>
        <row r="12">
          <cell r="P12">
            <v>0</v>
          </cell>
        </row>
        <row r="13">
          <cell r="D13">
            <v>0</v>
          </cell>
        </row>
        <row r="13">
          <cell r="P13">
            <v>0</v>
          </cell>
        </row>
        <row r="14">
          <cell r="D14">
            <v>0</v>
          </cell>
        </row>
        <row r="14">
          <cell r="P14">
            <v>0</v>
          </cell>
        </row>
        <row r="15">
          <cell r="D15">
            <v>0</v>
          </cell>
        </row>
        <row r="15">
          <cell r="P15">
            <v>0</v>
          </cell>
        </row>
        <row r="16">
          <cell r="D16">
            <v>0</v>
          </cell>
        </row>
        <row r="16">
          <cell r="P16">
            <v>0</v>
          </cell>
        </row>
        <row r="17">
          <cell r="D17">
            <v>0</v>
          </cell>
        </row>
        <row r="17">
          <cell r="P17">
            <v>0</v>
          </cell>
        </row>
        <row r="18">
          <cell r="D18">
            <v>0</v>
          </cell>
        </row>
        <row r="18">
          <cell r="P18">
            <v>0</v>
          </cell>
        </row>
        <row r="19">
          <cell r="D19">
            <v>0</v>
          </cell>
        </row>
        <row r="19">
          <cell r="P19">
            <v>0</v>
          </cell>
        </row>
        <row r="20">
          <cell r="D20">
            <v>0</v>
          </cell>
        </row>
        <row r="20">
          <cell r="P20">
            <v>0</v>
          </cell>
        </row>
        <row r="21">
          <cell r="D21">
            <v>0</v>
          </cell>
        </row>
        <row r="21">
          <cell r="P21">
            <v>0</v>
          </cell>
        </row>
        <row r="22">
          <cell r="D22">
            <v>0</v>
          </cell>
        </row>
        <row r="22">
          <cell r="P22">
            <v>0</v>
          </cell>
        </row>
        <row r="23">
          <cell r="D23">
            <v>0</v>
          </cell>
        </row>
        <row r="23">
          <cell r="P23">
            <v>0</v>
          </cell>
        </row>
        <row r="24">
          <cell r="D24">
            <v>8</v>
          </cell>
        </row>
        <row r="24">
          <cell r="P24">
            <v>0</v>
          </cell>
        </row>
        <row r="25">
          <cell r="D25">
            <v>0</v>
          </cell>
        </row>
        <row r="25">
          <cell r="P25">
            <v>0</v>
          </cell>
        </row>
        <row r="26">
          <cell r="D26">
            <v>0</v>
          </cell>
        </row>
        <row r="26">
          <cell r="P26">
            <v>0</v>
          </cell>
        </row>
        <row r="27">
          <cell r="D27">
            <v>0</v>
          </cell>
        </row>
        <row r="27">
          <cell r="P27">
            <v>0</v>
          </cell>
        </row>
        <row r="28">
          <cell r="D28">
            <v>0</v>
          </cell>
        </row>
        <row r="28">
          <cell r="P28">
            <v>0</v>
          </cell>
        </row>
        <row r="31">
          <cell r="D31">
            <v>0</v>
          </cell>
        </row>
        <row r="31">
          <cell r="P31">
            <v>0</v>
          </cell>
        </row>
        <row r="32">
          <cell r="D32">
            <v>620</v>
          </cell>
        </row>
        <row r="32">
          <cell r="P32">
            <v>0</v>
          </cell>
        </row>
        <row r="33">
          <cell r="D33">
            <v>0</v>
          </cell>
        </row>
        <row r="33">
          <cell r="P33">
            <v>0</v>
          </cell>
        </row>
      </sheetData>
      <sheetData sheetId="14"/>
      <sheetData sheetId="15"/>
      <sheetData sheetId="16"/>
      <sheetData sheetId="17"/>
      <sheetData sheetId="18">
        <row r="5">
          <cell r="B5">
            <v>0</v>
          </cell>
        </row>
        <row r="5">
          <cell r="D5">
            <v>0</v>
          </cell>
        </row>
      </sheetData>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I41"/>
  <sheetViews>
    <sheetView workbookViewId="0">
      <selection activeCell="A6" sqref="A6:I6"/>
    </sheetView>
  </sheetViews>
  <sheetFormatPr defaultColWidth="9" defaultRowHeight="14.25"/>
  <cols>
    <col min="1" max="8" width="8.375" style="28" customWidth="1"/>
    <col min="9" max="16384" width="9" style="28"/>
  </cols>
  <sheetData>
    <row r="3" spans="7:8">
      <c r="G3" s="61"/>
      <c r="H3" s="61"/>
    </row>
    <row r="6" ht="47.25" customHeight="1" spans="1:9">
      <c r="A6" s="62" t="s">
        <v>0</v>
      </c>
      <c r="B6" s="62"/>
      <c r="C6" s="62"/>
      <c r="D6" s="62"/>
      <c r="E6" s="62"/>
      <c r="F6" s="62"/>
      <c r="G6" s="62"/>
      <c r="H6" s="62"/>
      <c r="I6" s="62"/>
    </row>
    <row r="7" ht="47.25" customHeight="1" spans="1:9">
      <c r="A7" s="63"/>
      <c r="B7" s="63"/>
      <c r="C7" s="63"/>
      <c r="D7" s="63"/>
      <c r="E7" s="63"/>
      <c r="F7" s="63"/>
      <c r="G7" s="63"/>
      <c r="H7" s="63"/>
      <c r="I7" s="63"/>
    </row>
    <row r="34" spans="7:7">
      <c r="G34" s="64"/>
    </row>
    <row r="37" ht="24" customHeight="1" spans="1:9">
      <c r="A37" s="65" t="s">
        <v>1</v>
      </c>
      <c r="B37" s="65"/>
      <c r="C37" s="65"/>
      <c r="D37" s="65"/>
      <c r="E37" s="65"/>
      <c r="F37" s="65"/>
      <c r="G37" s="65"/>
      <c r="H37" s="65"/>
      <c r="I37" s="65"/>
    </row>
    <row r="38" ht="24" customHeight="1" spans="1:9">
      <c r="A38" s="66">
        <v>44831</v>
      </c>
      <c r="B38" s="65"/>
      <c r="C38" s="65"/>
      <c r="D38" s="65"/>
      <c r="E38" s="65"/>
      <c r="F38" s="65"/>
      <c r="G38" s="65"/>
      <c r="H38" s="65"/>
      <c r="I38" s="65"/>
    </row>
    <row r="41" spans="1:1">
      <c r="A41" s="28" t="s">
        <v>2</v>
      </c>
    </row>
  </sheetData>
  <mergeCells count="4">
    <mergeCell ref="A6:I6"/>
    <mergeCell ref="A7:I7"/>
    <mergeCell ref="A37:I37"/>
    <mergeCell ref="A38:I38"/>
  </mergeCells>
  <pageMargins left="1.10208333333333" right="0.550694444444444"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6"/>
  <sheetViews>
    <sheetView showGridLines="0" showZeros="0" zoomScaleSheetLayoutView="60" topLeftCell="A4" workbookViewId="0">
      <selection activeCell="A1" sqref="A1:C76"/>
    </sheetView>
  </sheetViews>
  <sheetFormatPr defaultColWidth="12.1833333333333" defaultRowHeight="15.55" customHeight="1" outlineLevelCol="2"/>
  <cols>
    <col min="1" max="1" width="10.75" style="28" customWidth="1"/>
    <col min="2" max="2" width="56.625" style="28" customWidth="1"/>
    <col min="3" max="3" width="22.4833333333333" style="28" customWidth="1"/>
    <col min="4" max="16384" width="12.1833333333333" style="28" customWidth="1"/>
  </cols>
  <sheetData>
    <row r="1" ht="40.5" customHeight="1" spans="1:3">
      <c r="A1" s="26" t="s">
        <v>1458</v>
      </c>
      <c r="B1" s="26"/>
      <c r="C1" s="26"/>
    </row>
    <row r="2" ht="17" customHeight="1" spans="1:3">
      <c r="A2" s="38"/>
      <c r="B2" s="38"/>
      <c r="C2" s="39" t="s">
        <v>21</v>
      </c>
    </row>
    <row r="3" ht="17" customHeight="1" spans="1:3">
      <c r="A3" s="38"/>
      <c r="B3" s="38"/>
      <c r="C3" s="39" t="s">
        <v>1444</v>
      </c>
    </row>
    <row r="4" ht="17" customHeight="1" spans="1:3">
      <c r="A4" s="16" t="s">
        <v>1459</v>
      </c>
      <c r="B4" s="16" t="s">
        <v>43</v>
      </c>
      <c r="C4" s="16" t="s">
        <v>44</v>
      </c>
    </row>
    <row r="5" ht="17.25" customHeight="1" spans="1:3">
      <c r="A5" s="40"/>
      <c r="B5" s="16" t="s">
        <v>1460</v>
      </c>
      <c r="C5" s="19">
        <f>SUM(C6,C57)</f>
        <v>278</v>
      </c>
    </row>
    <row r="6" ht="17.25" customHeight="1" spans="1:3">
      <c r="A6" s="41">
        <v>10301</v>
      </c>
      <c r="B6" s="18" t="s">
        <v>1461</v>
      </c>
      <c r="C6" s="19">
        <f>SUM(C7,C10:C18,C24:C25,C28:C31,C34:C36,C39:C43,C46:C47,C55:C56)</f>
        <v>278</v>
      </c>
    </row>
    <row r="7" ht="17.25" customHeight="1" spans="1:3">
      <c r="A7" s="41">
        <v>1030102</v>
      </c>
      <c r="B7" s="18" t="s">
        <v>1462</v>
      </c>
      <c r="C7" s="19">
        <f>SUM(C8:C9)</f>
        <v>0</v>
      </c>
    </row>
    <row r="8" ht="17.25" customHeight="1" spans="1:3">
      <c r="A8" s="41">
        <v>103010201</v>
      </c>
      <c r="B8" s="20" t="s">
        <v>1463</v>
      </c>
      <c r="C8" s="19">
        <v>0</v>
      </c>
    </row>
    <row r="9" ht="17.25" customHeight="1" spans="1:3">
      <c r="A9" s="41">
        <v>103010202</v>
      </c>
      <c r="B9" s="20" t="s">
        <v>1464</v>
      </c>
      <c r="C9" s="19">
        <v>0</v>
      </c>
    </row>
    <row r="10" ht="17.25" customHeight="1" spans="1:3">
      <c r="A10" s="41">
        <v>1030106</v>
      </c>
      <c r="B10" s="18" t="s">
        <v>1465</v>
      </c>
      <c r="C10" s="19">
        <v>0</v>
      </c>
    </row>
    <row r="11" ht="17.25" customHeight="1" spans="1:3">
      <c r="A11" s="41">
        <v>1030110</v>
      </c>
      <c r="B11" s="18" t="s">
        <v>1466</v>
      </c>
      <c r="C11" s="19">
        <v>0</v>
      </c>
    </row>
    <row r="12" ht="17.25" customHeight="1" spans="1:3">
      <c r="A12" s="41">
        <v>1030112</v>
      </c>
      <c r="B12" s="18" t="s">
        <v>1467</v>
      </c>
      <c r="C12" s="19">
        <v>0</v>
      </c>
    </row>
    <row r="13" ht="17.25" customHeight="1" spans="1:3">
      <c r="A13" s="41">
        <v>1030115</v>
      </c>
      <c r="B13" s="18" t="s">
        <v>1468</v>
      </c>
      <c r="C13" s="19">
        <v>0</v>
      </c>
    </row>
    <row r="14" ht="17.25" customHeight="1" spans="1:3">
      <c r="A14" s="41">
        <v>1030121</v>
      </c>
      <c r="B14" s="18" t="s">
        <v>1469</v>
      </c>
      <c r="C14" s="19">
        <v>0</v>
      </c>
    </row>
    <row r="15" ht="17.25" customHeight="1" spans="1:3">
      <c r="A15" s="41">
        <v>1030129</v>
      </c>
      <c r="B15" s="18" t="s">
        <v>1470</v>
      </c>
      <c r="C15" s="19">
        <v>0</v>
      </c>
    </row>
    <row r="16" ht="17.25" customHeight="1" spans="1:3">
      <c r="A16" s="41">
        <v>1030146</v>
      </c>
      <c r="B16" s="18" t="s">
        <v>1471</v>
      </c>
      <c r="C16" s="19">
        <v>0</v>
      </c>
    </row>
    <row r="17" ht="17.25" customHeight="1" spans="1:3">
      <c r="A17" s="41">
        <v>1030147</v>
      </c>
      <c r="B17" s="18" t="s">
        <v>1472</v>
      </c>
      <c r="C17" s="19">
        <v>0</v>
      </c>
    </row>
    <row r="18" ht="17.25" customHeight="1" spans="1:3">
      <c r="A18" s="41">
        <v>1030148</v>
      </c>
      <c r="B18" s="18" t="s">
        <v>1473</v>
      </c>
      <c r="C18" s="19">
        <f>SUM(C19:C23)</f>
        <v>33</v>
      </c>
    </row>
    <row r="19" ht="17.25" customHeight="1" spans="1:3">
      <c r="A19" s="41">
        <v>103014801</v>
      </c>
      <c r="B19" s="20" t="s">
        <v>1474</v>
      </c>
      <c r="C19" s="19">
        <v>0</v>
      </c>
    </row>
    <row r="20" ht="17.25" customHeight="1" spans="1:3">
      <c r="A20" s="41">
        <v>103014802</v>
      </c>
      <c r="B20" s="20" t="s">
        <v>1475</v>
      </c>
      <c r="C20" s="19">
        <v>3</v>
      </c>
    </row>
    <row r="21" ht="17.25" customHeight="1" spans="1:3">
      <c r="A21" s="41">
        <v>103014803</v>
      </c>
      <c r="B21" s="20" t="s">
        <v>1476</v>
      </c>
      <c r="C21" s="19">
        <v>0</v>
      </c>
    </row>
    <row r="22" ht="17.25" customHeight="1" spans="1:3">
      <c r="A22" s="41">
        <v>103014898</v>
      </c>
      <c r="B22" s="20" t="s">
        <v>1477</v>
      </c>
      <c r="C22" s="19">
        <v>0</v>
      </c>
    </row>
    <row r="23" ht="17.25" customHeight="1" spans="1:3">
      <c r="A23" s="41">
        <v>103014899</v>
      </c>
      <c r="B23" s="20" t="s">
        <v>1478</v>
      </c>
      <c r="C23" s="19">
        <v>30</v>
      </c>
    </row>
    <row r="24" ht="17.25" customHeight="1" spans="1:3">
      <c r="A24" s="41">
        <v>1030149</v>
      </c>
      <c r="B24" s="18" t="s">
        <v>1479</v>
      </c>
      <c r="C24" s="19">
        <v>0</v>
      </c>
    </row>
    <row r="25" ht="17.25" customHeight="1" spans="1:3">
      <c r="A25" s="41">
        <v>1030150</v>
      </c>
      <c r="B25" s="18" t="s">
        <v>1480</v>
      </c>
      <c r="C25" s="19">
        <f>SUM(C26:C27)</f>
        <v>0</v>
      </c>
    </row>
    <row r="26" ht="17.25" customHeight="1" spans="1:3">
      <c r="A26" s="41">
        <v>103015001</v>
      </c>
      <c r="B26" s="20" t="s">
        <v>1481</v>
      </c>
      <c r="C26" s="19">
        <v>0</v>
      </c>
    </row>
    <row r="27" ht="17.25" customHeight="1" spans="1:3">
      <c r="A27" s="41">
        <v>103015002</v>
      </c>
      <c r="B27" s="20" t="s">
        <v>1482</v>
      </c>
      <c r="C27" s="19">
        <v>0</v>
      </c>
    </row>
    <row r="28" ht="17.25" customHeight="1" spans="1:3">
      <c r="A28" s="41">
        <v>1030152</v>
      </c>
      <c r="B28" s="18" t="s">
        <v>1483</v>
      </c>
      <c r="C28" s="19">
        <v>0</v>
      </c>
    </row>
    <row r="29" ht="17.25" customHeight="1" spans="1:3">
      <c r="A29" s="41">
        <v>1030153</v>
      </c>
      <c r="B29" s="18" t="s">
        <v>1484</v>
      </c>
      <c r="C29" s="19">
        <v>0</v>
      </c>
    </row>
    <row r="30" ht="17.25" customHeight="1" spans="1:3">
      <c r="A30" s="41">
        <v>1030154</v>
      </c>
      <c r="B30" s="18" t="s">
        <v>1485</v>
      </c>
      <c r="C30" s="19">
        <v>0</v>
      </c>
    </row>
    <row r="31" ht="17.25" customHeight="1" spans="1:3">
      <c r="A31" s="41">
        <v>1030155</v>
      </c>
      <c r="B31" s="18" t="s">
        <v>1486</v>
      </c>
      <c r="C31" s="19">
        <f>SUM(C32:C33)</f>
        <v>0</v>
      </c>
    </row>
    <row r="32" ht="17.25" customHeight="1" spans="1:3">
      <c r="A32" s="41">
        <v>103015501</v>
      </c>
      <c r="B32" s="20" t="s">
        <v>1487</v>
      </c>
      <c r="C32" s="19">
        <v>0</v>
      </c>
    </row>
    <row r="33" ht="17.25" customHeight="1" spans="1:3">
      <c r="A33" s="41">
        <v>103015502</v>
      </c>
      <c r="B33" s="20" t="s">
        <v>1488</v>
      </c>
      <c r="C33" s="19">
        <v>0</v>
      </c>
    </row>
    <row r="34" ht="17.25" customHeight="1" spans="1:3">
      <c r="A34" s="41">
        <v>1030156</v>
      </c>
      <c r="B34" s="18" t="s">
        <v>1489</v>
      </c>
      <c r="C34" s="19">
        <v>13</v>
      </c>
    </row>
    <row r="35" ht="17.25" customHeight="1" spans="1:3">
      <c r="A35" s="41">
        <v>1030157</v>
      </c>
      <c r="B35" s="18" t="s">
        <v>1490</v>
      </c>
      <c r="C35" s="19">
        <v>0</v>
      </c>
    </row>
    <row r="36" ht="17.25" customHeight="1" spans="1:3">
      <c r="A36" s="41">
        <v>1030158</v>
      </c>
      <c r="B36" s="18" t="s">
        <v>1491</v>
      </c>
      <c r="C36" s="19">
        <f>SUM(C37:C38)</f>
        <v>0</v>
      </c>
    </row>
    <row r="37" ht="17.25" customHeight="1" spans="1:3">
      <c r="A37" s="41">
        <v>103015801</v>
      </c>
      <c r="B37" s="20" t="s">
        <v>1492</v>
      </c>
      <c r="C37" s="19">
        <v>0</v>
      </c>
    </row>
    <row r="38" ht="17.25" customHeight="1" spans="1:3">
      <c r="A38" s="41">
        <v>103015803</v>
      </c>
      <c r="B38" s="20" t="s">
        <v>1493</v>
      </c>
      <c r="C38" s="19">
        <v>0</v>
      </c>
    </row>
    <row r="39" ht="17.25" customHeight="1" spans="1:3">
      <c r="A39" s="41">
        <v>1030159</v>
      </c>
      <c r="B39" s="18" t="s">
        <v>1494</v>
      </c>
      <c r="C39" s="19">
        <v>0</v>
      </c>
    </row>
    <row r="40" ht="17.25" customHeight="1" spans="1:3">
      <c r="A40" s="41">
        <v>1030166</v>
      </c>
      <c r="B40" s="18" t="s">
        <v>1495</v>
      </c>
      <c r="C40" s="19">
        <v>0</v>
      </c>
    </row>
    <row r="41" ht="17.25" customHeight="1" spans="1:3">
      <c r="A41" s="41">
        <v>1030168</v>
      </c>
      <c r="B41" s="18" t="s">
        <v>1496</v>
      </c>
      <c r="C41" s="19">
        <v>0</v>
      </c>
    </row>
    <row r="42" ht="17.25" customHeight="1" spans="1:3">
      <c r="A42" s="41">
        <v>1030171</v>
      </c>
      <c r="B42" s="18" t="s">
        <v>1497</v>
      </c>
      <c r="C42" s="19">
        <v>0</v>
      </c>
    </row>
    <row r="43" ht="17.25" customHeight="1" spans="1:3">
      <c r="A43" s="41">
        <v>1030175</v>
      </c>
      <c r="B43" s="18" t="s">
        <v>1498</v>
      </c>
      <c r="C43" s="19">
        <f>SUM(C44:C45)</f>
        <v>0</v>
      </c>
    </row>
    <row r="44" ht="17.25" customHeight="1" spans="1:3">
      <c r="A44" s="41">
        <v>103017501</v>
      </c>
      <c r="B44" s="20" t="s">
        <v>1499</v>
      </c>
      <c r="C44" s="19">
        <v>0</v>
      </c>
    </row>
    <row r="45" ht="17.25" customHeight="1" spans="1:3">
      <c r="A45" s="41">
        <v>103017502</v>
      </c>
      <c r="B45" s="20" t="s">
        <v>1500</v>
      </c>
      <c r="C45" s="19">
        <v>0</v>
      </c>
    </row>
    <row r="46" ht="17.25" customHeight="1" spans="1:3">
      <c r="A46" s="41">
        <v>1030178</v>
      </c>
      <c r="B46" s="18" t="s">
        <v>1501</v>
      </c>
      <c r="C46" s="19">
        <v>232</v>
      </c>
    </row>
    <row r="47" ht="17.25" customHeight="1" spans="1:3">
      <c r="A47" s="41">
        <v>1030180</v>
      </c>
      <c r="B47" s="18" t="s">
        <v>1502</v>
      </c>
      <c r="C47" s="19">
        <f>SUM(C48:C54)</f>
        <v>0</v>
      </c>
    </row>
    <row r="48" ht="17.25" customHeight="1" spans="1:3">
      <c r="A48" s="41">
        <v>103018001</v>
      </c>
      <c r="B48" s="20" t="s">
        <v>1503</v>
      </c>
      <c r="C48" s="19">
        <v>0</v>
      </c>
    </row>
    <row r="49" ht="17.25" customHeight="1" spans="1:3">
      <c r="A49" s="41">
        <v>103018002</v>
      </c>
      <c r="B49" s="20" t="s">
        <v>1504</v>
      </c>
      <c r="C49" s="19">
        <v>0</v>
      </c>
    </row>
    <row r="50" ht="17.25" customHeight="1" spans="1:3">
      <c r="A50" s="41">
        <v>103018003</v>
      </c>
      <c r="B50" s="20" t="s">
        <v>1505</v>
      </c>
      <c r="C50" s="19">
        <v>0</v>
      </c>
    </row>
    <row r="51" ht="17.25" customHeight="1" spans="1:3">
      <c r="A51" s="41">
        <v>103018004</v>
      </c>
      <c r="B51" s="20" t="s">
        <v>1506</v>
      </c>
      <c r="C51" s="19">
        <v>0</v>
      </c>
    </row>
    <row r="52" ht="17.25" customHeight="1" spans="1:3">
      <c r="A52" s="41">
        <v>103018005</v>
      </c>
      <c r="B52" s="20" t="s">
        <v>1507</v>
      </c>
      <c r="C52" s="19">
        <v>0</v>
      </c>
    </row>
    <row r="53" ht="17.25" customHeight="1" spans="1:3">
      <c r="A53" s="41">
        <v>103018006</v>
      </c>
      <c r="B53" s="20" t="s">
        <v>1508</v>
      </c>
      <c r="C53" s="19">
        <v>0</v>
      </c>
    </row>
    <row r="54" ht="17.25" customHeight="1" spans="1:3">
      <c r="A54" s="41">
        <v>103018007</v>
      </c>
      <c r="B54" s="20" t="s">
        <v>1509</v>
      </c>
      <c r="C54" s="21">
        <v>0</v>
      </c>
    </row>
    <row r="55" customHeight="1" spans="1:3">
      <c r="A55" s="41">
        <v>1030181</v>
      </c>
      <c r="B55" s="42" t="s">
        <v>1510</v>
      </c>
      <c r="C55" s="19">
        <v>0</v>
      </c>
    </row>
    <row r="56" ht="17.25" customHeight="1" spans="1:3">
      <c r="A56" s="41">
        <v>1030199</v>
      </c>
      <c r="B56" s="18" t="s">
        <v>1511</v>
      </c>
      <c r="C56" s="24">
        <v>0</v>
      </c>
    </row>
    <row r="57" ht="17.25" customHeight="1" spans="1:3">
      <c r="A57" s="41">
        <v>10310</v>
      </c>
      <c r="B57" s="18" t="s">
        <v>1512</v>
      </c>
      <c r="C57" s="19">
        <f>SUM(C58:C61,C65:C70,C73:C74)</f>
        <v>0</v>
      </c>
    </row>
    <row r="58" ht="17.25" customHeight="1" spans="1:3">
      <c r="A58" s="41">
        <v>1031003</v>
      </c>
      <c r="B58" s="18" t="s">
        <v>1513</v>
      </c>
      <c r="C58" s="19">
        <v>0</v>
      </c>
    </row>
    <row r="59" ht="17.25" customHeight="1" spans="1:3">
      <c r="A59" s="41">
        <v>1031004</v>
      </c>
      <c r="B59" s="18" t="s">
        <v>1514</v>
      </c>
      <c r="C59" s="19">
        <v>0</v>
      </c>
    </row>
    <row r="60" ht="17.25" customHeight="1" spans="1:3">
      <c r="A60" s="41">
        <v>1031005</v>
      </c>
      <c r="B60" s="18" t="s">
        <v>1515</v>
      </c>
      <c r="C60" s="19">
        <v>0</v>
      </c>
    </row>
    <row r="61" ht="17.25" customHeight="1" spans="1:3">
      <c r="A61" s="41">
        <v>1031006</v>
      </c>
      <c r="B61" s="18" t="s">
        <v>1516</v>
      </c>
      <c r="C61" s="19">
        <f>SUM(C62:C64)</f>
        <v>0</v>
      </c>
    </row>
    <row r="62" ht="17.25" customHeight="1" spans="1:3">
      <c r="A62" s="41">
        <v>103100601</v>
      </c>
      <c r="B62" s="20" t="s">
        <v>1517</v>
      </c>
      <c r="C62" s="19">
        <v>0</v>
      </c>
    </row>
    <row r="63" ht="17.25" customHeight="1" spans="1:3">
      <c r="A63" s="41">
        <v>103100602</v>
      </c>
      <c r="B63" s="20" t="s">
        <v>1518</v>
      </c>
      <c r="C63" s="19">
        <v>0</v>
      </c>
    </row>
    <row r="64" ht="17.25" customHeight="1" spans="1:3">
      <c r="A64" s="41">
        <v>103100699</v>
      </c>
      <c r="B64" s="20" t="s">
        <v>1519</v>
      </c>
      <c r="C64" s="19">
        <v>0</v>
      </c>
    </row>
    <row r="65" ht="17.25" customHeight="1" spans="1:3">
      <c r="A65" s="41">
        <v>1031008</v>
      </c>
      <c r="B65" s="18" t="s">
        <v>1520</v>
      </c>
      <c r="C65" s="19">
        <v>0</v>
      </c>
    </row>
    <row r="66" ht="17.25" customHeight="1" spans="1:3">
      <c r="A66" s="41">
        <v>1031009</v>
      </c>
      <c r="B66" s="18" t="s">
        <v>1521</v>
      </c>
      <c r="C66" s="19">
        <v>0</v>
      </c>
    </row>
    <row r="67" ht="17.25" customHeight="1" spans="1:3">
      <c r="A67" s="41">
        <v>1031010</v>
      </c>
      <c r="B67" s="18" t="s">
        <v>1522</v>
      </c>
      <c r="C67" s="19">
        <v>0</v>
      </c>
    </row>
    <row r="68" ht="17.25" customHeight="1" spans="1:3">
      <c r="A68" s="41">
        <v>1031011</v>
      </c>
      <c r="B68" s="18" t="s">
        <v>1523</v>
      </c>
      <c r="C68" s="19">
        <v>0</v>
      </c>
    </row>
    <row r="69" ht="17.25" customHeight="1" spans="1:3">
      <c r="A69" s="41">
        <v>1031012</v>
      </c>
      <c r="B69" s="18" t="s">
        <v>1524</v>
      </c>
      <c r="C69" s="19">
        <v>0</v>
      </c>
    </row>
    <row r="70" ht="17.25" customHeight="1" spans="1:3">
      <c r="A70" s="41">
        <v>1031013</v>
      </c>
      <c r="B70" s="18" t="s">
        <v>1525</v>
      </c>
      <c r="C70" s="19">
        <f>SUM(C71:C72)</f>
        <v>0</v>
      </c>
    </row>
    <row r="71" ht="17.25" customHeight="1" spans="1:3">
      <c r="A71" s="41">
        <v>103101301</v>
      </c>
      <c r="B71" s="20" t="s">
        <v>1526</v>
      </c>
      <c r="C71" s="19">
        <v>0</v>
      </c>
    </row>
    <row r="72" ht="17.25" customHeight="1" spans="1:3">
      <c r="A72" s="41">
        <v>103101399</v>
      </c>
      <c r="B72" s="20" t="s">
        <v>1527</v>
      </c>
      <c r="C72" s="19">
        <v>0</v>
      </c>
    </row>
    <row r="73" ht="17.25" customHeight="1" spans="1:3">
      <c r="A73" s="41">
        <v>1031014</v>
      </c>
      <c r="B73" s="18" t="s">
        <v>1528</v>
      </c>
      <c r="C73" s="19">
        <v>0</v>
      </c>
    </row>
    <row r="74" ht="17.25" customHeight="1" spans="1:3">
      <c r="A74" s="41">
        <v>1031099</v>
      </c>
      <c r="B74" s="18" t="s">
        <v>1529</v>
      </c>
      <c r="C74" s="19">
        <f>SUM(C75:C76)</f>
        <v>0</v>
      </c>
    </row>
    <row r="75" ht="17.25" customHeight="1" spans="1:3">
      <c r="A75" s="41">
        <v>103109998</v>
      </c>
      <c r="B75" s="20" t="s">
        <v>1530</v>
      </c>
      <c r="C75" s="19">
        <v>0</v>
      </c>
    </row>
    <row r="76" ht="17.25" customHeight="1" spans="1:3">
      <c r="A76" s="41">
        <v>103109999</v>
      </c>
      <c r="B76" s="20" t="s">
        <v>1531</v>
      </c>
      <c r="C76" s="19">
        <v>0</v>
      </c>
    </row>
  </sheetData>
  <mergeCells count="1">
    <mergeCell ref="A1:C1"/>
  </mergeCells>
  <pageMargins left="0.708333333333333" right="0.550694444444444" top="0.550694444444444" bottom="0.590277777777778" header="0" footer="0"/>
  <pageSetup paperSize="9" orientation="portrait"/>
  <headerFooter alignWithMargins="0" scaleWithDoc="0">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6"/>
  <sheetViews>
    <sheetView showGridLines="0" showZeros="0" zoomScaleSheetLayoutView="60" topLeftCell="A9" workbookViewId="0">
      <selection activeCell="B11" sqref="B11"/>
    </sheetView>
  </sheetViews>
  <sheetFormatPr defaultColWidth="12.1833333333333" defaultRowHeight="15.55" customHeight="1" outlineLevelCol="2"/>
  <cols>
    <col min="1" max="1" width="9.44166666666667" style="28" customWidth="1"/>
    <col min="2" max="2" width="59" style="28" customWidth="1"/>
    <col min="3" max="3" width="22.4833333333333" style="28" customWidth="1"/>
    <col min="4" max="16384" width="12.1833333333333" style="28" customWidth="1"/>
  </cols>
  <sheetData>
    <row r="1" ht="44.25" customHeight="1" spans="1:3">
      <c r="A1" s="26" t="s">
        <v>1532</v>
      </c>
      <c r="B1" s="26"/>
      <c r="C1" s="26"/>
    </row>
    <row r="2" ht="17" customHeight="1" spans="1:3">
      <c r="A2" s="38"/>
      <c r="B2" s="38"/>
      <c r="C2" s="39" t="s">
        <v>23</v>
      </c>
    </row>
    <row r="3" ht="17" customHeight="1" spans="1:3">
      <c r="A3" s="38"/>
      <c r="B3" s="38"/>
      <c r="C3" s="39" t="s">
        <v>1444</v>
      </c>
    </row>
    <row r="4" ht="17" customHeight="1" spans="1:3">
      <c r="A4" s="16" t="s">
        <v>1459</v>
      </c>
      <c r="B4" s="16" t="s">
        <v>43</v>
      </c>
      <c r="C4" s="16" t="s">
        <v>44</v>
      </c>
    </row>
    <row r="5" ht="17" customHeight="1" spans="1:3">
      <c r="A5" s="40"/>
      <c r="B5" s="16" t="s">
        <v>1533</v>
      </c>
      <c r="C5" s="19">
        <f>SUM(C6,C14,C30,C42,C53,C108,C132,C184,C189,C193,C220,C238,C256)</f>
        <v>41</v>
      </c>
    </row>
    <row r="6" ht="17" customHeight="1" spans="1:3">
      <c r="A6" s="41">
        <v>206</v>
      </c>
      <c r="B6" s="18" t="s">
        <v>461</v>
      </c>
      <c r="C6" s="19">
        <f>C7</f>
        <v>0</v>
      </c>
    </row>
    <row r="7" ht="17" customHeight="1" spans="1:3">
      <c r="A7" s="41">
        <v>20610</v>
      </c>
      <c r="B7" s="18" t="s">
        <v>1534</v>
      </c>
      <c r="C7" s="19">
        <f>SUM(C8:C13)</f>
        <v>0</v>
      </c>
    </row>
    <row r="8" ht="17" customHeight="1" spans="1:3">
      <c r="A8" s="41">
        <v>2061001</v>
      </c>
      <c r="B8" s="20" t="s">
        <v>1535</v>
      </c>
      <c r="C8" s="19">
        <v>0</v>
      </c>
    </row>
    <row r="9" ht="17" customHeight="1" spans="1:3">
      <c r="A9" s="41">
        <v>2061002</v>
      </c>
      <c r="B9" s="20" t="s">
        <v>1536</v>
      </c>
      <c r="C9" s="19">
        <v>0</v>
      </c>
    </row>
    <row r="10" ht="17" customHeight="1" spans="1:3">
      <c r="A10" s="41">
        <v>2061003</v>
      </c>
      <c r="B10" s="20" t="s">
        <v>1537</v>
      </c>
      <c r="C10" s="19">
        <v>0</v>
      </c>
    </row>
    <row r="11" ht="17" customHeight="1" spans="1:3">
      <c r="A11" s="41">
        <v>2061004</v>
      </c>
      <c r="B11" s="20" t="s">
        <v>1538</v>
      </c>
      <c r="C11" s="19">
        <v>0</v>
      </c>
    </row>
    <row r="12" ht="17.25" customHeight="1" spans="1:3">
      <c r="A12" s="41">
        <v>2061005</v>
      </c>
      <c r="B12" s="20" t="s">
        <v>1539</v>
      </c>
      <c r="C12" s="19">
        <v>0</v>
      </c>
    </row>
    <row r="13" ht="17.25" customHeight="1" spans="1:3">
      <c r="A13" s="41">
        <v>2061099</v>
      </c>
      <c r="B13" s="20" t="s">
        <v>1540</v>
      </c>
      <c r="C13" s="19">
        <v>0</v>
      </c>
    </row>
    <row r="14" ht="17.25" customHeight="1" spans="1:3">
      <c r="A14" s="41">
        <v>207</v>
      </c>
      <c r="B14" s="18" t="s">
        <v>510</v>
      </c>
      <c r="C14" s="19">
        <f>SUM(C15,C21,C27)</f>
        <v>0</v>
      </c>
    </row>
    <row r="15" ht="17.25" customHeight="1" spans="1:3">
      <c r="A15" s="41">
        <v>20707</v>
      </c>
      <c r="B15" s="18" t="s">
        <v>1541</v>
      </c>
      <c r="C15" s="19">
        <f>SUM(C16:C20)</f>
        <v>0</v>
      </c>
    </row>
    <row r="16" ht="17.25" customHeight="1" spans="1:3">
      <c r="A16" s="41">
        <v>2070701</v>
      </c>
      <c r="B16" s="20" t="s">
        <v>1542</v>
      </c>
      <c r="C16" s="19">
        <v>0</v>
      </c>
    </row>
    <row r="17" ht="17.25" customHeight="1" spans="1:3">
      <c r="A17" s="41">
        <v>2070702</v>
      </c>
      <c r="B17" s="20" t="s">
        <v>1543</v>
      </c>
      <c r="C17" s="19">
        <v>0</v>
      </c>
    </row>
    <row r="18" ht="17.25" customHeight="1" spans="1:3">
      <c r="A18" s="41">
        <v>2070703</v>
      </c>
      <c r="B18" s="20" t="s">
        <v>1544</v>
      </c>
      <c r="C18" s="19">
        <v>0</v>
      </c>
    </row>
    <row r="19" customHeight="1" spans="1:3">
      <c r="A19" s="41">
        <v>2070704</v>
      </c>
      <c r="B19" s="20" t="s">
        <v>1545</v>
      </c>
      <c r="C19" s="19">
        <v>0</v>
      </c>
    </row>
    <row r="20" ht="17.25" customHeight="1" spans="1:3">
      <c r="A20" s="41">
        <v>2070799</v>
      </c>
      <c r="B20" s="20" t="s">
        <v>1546</v>
      </c>
      <c r="C20" s="19">
        <v>0</v>
      </c>
    </row>
    <row r="21" ht="17.25" customHeight="1" spans="1:3">
      <c r="A21" s="41">
        <v>20709</v>
      </c>
      <c r="B21" s="18" t="s">
        <v>1547</v>
      </c>
      <c r="C21" s="19">
        <f>SUM(C22:C26)</f>
        <v>0</v>
      </c>
    </row>
    <row r="22" ht="17.25" customHeight="1" spans="1:3">
      <c r="A22" s="41">
        <v>2070901</v>
      </c>
      <c r="B22" s="20" t="s">
        <v>1548</v>
      </c>
      <c r="C22" s="19">
        <v>0</v>
      </c>
    </row>
    <row r="23" ht="17.25" customHeight="1" spans="1:3">
      <c r="A23" s="41">
        <v>2070902</v>
      </c>
      <c r="B23" s="20" t="s">
        <v>1549</v>
      </c>
      <c r="C23" s="19">
        <v>0</v>
      </c>
    </row>
    <row r="24" ht="17.25" customHeight="1" spans="1:3">
      <c r="A24" s="41">
        <v>2070903</v>
      </c>
      <c r="B24" s="20" t="s">
        <v>1550</v>
      </c>
      <c r="C24" s="19">
        <v>0</v>
      </c>
    </row>
    <row r="25" ht="17.25" customHeight="1" spans="1:3">
      <c r="A25" s="41">
        <v>2070904</v>
      </c>
      <c r="B25" s="20" t="s">
        <v>1551</v>
      </c>
      <c r="C25" s="19">
        <v>0</v>
      </c>
    </row>
    <row r="26" ht="17.25" customHeight="1" spans="1:3">
      <c r="A26" s="41">
        <v>2070999</v>
      </c>
      <c r="B26" s="20" t="s">
        <v>1552</v>
      </c>
      <c r="C26" s="19">
        <v>0</v>
      </c>
    </row>
    <row r="27" ht="17.25" customHeight="1" spans="1:3">
      <c r="A27" s="41">
        <v>20710</v>
      </c>
      <c r="B27" s="18" t="s">
        <v>1553</v>
      </c>
      <c r="C27" s="19">
        <f>SUM(C28:C29)</f>
        <v>0</v>
      </c>
    </row>
    <row r="28" ht="17.25" customHeight="1" spans="1:3">
      <c r="A28" s="41">
        <v>2071001</v>
      </c>
      <c r="B28" s="20" t="s">
        <v>1554</v>
      </c>
      <c r="C28" s="19">
        <v>0</v>
      </c>
    </row>
    <row r="29" ht="17.25" customHeight="1" spans="1:3">
      <c r="A29" s="41">
        <v>2071099</v>
      </c>
      <c r="B29" s="20" t="s">
        <v>1555</v>
      </c>
      <c r="C29" s="19">
        <v>0</v>
      </c>
    </row>
    <row r="30" ht="17.25" customHeight="1" spans="1:3">
      <c r="A30" s="41">
        <v>208</v>
      </c>
      <c r="B30" s="18" t="s">
        <v>552</v>
      </c>
      <c r="C30" s="19">
        <f>SUM(C31,C35,C39)</f>
        <v>0</v>
      </c>
    </row>
    <row r="31" ht="17.25" customHeight="1" spans="1:3">
      <c r="A31" s="41">
        <v>20822</v>
      </c>
      <c r="B31" s="18" t="s">
        <v>1556</v>
      </c>
      <c r="C31" s="19">
        <f>SUM(C32:C34)</f>
        <v>0</v>
      </c>
    </row>
    <row r="32" ht="17.25" customHeight="1" spans="1:3">
      <c r="A32" s="41">
        <v>2082201</v>
      </c>
      <c r="B32" s="20" t="s">
        <v>1557</v>
      </c>
      <c r="C32" s="19">
        <v>0</v>
      </c>
    </row>
    <row r="33" ht="17.25" customHeight="1" spans="1:3">
      <c r="A33" s="41">
        <v>2082202</v>
      </c>
      <c r="B33" s="20" t="s">
        <v>1558</v>
      </c>
      <c r="C33" s="19">
        <v>0</v>
      </c>
    </row>
    <row r="34" ht="17.25" customHeight="1" spans="1:3">
      <c r="A34" s="41">
        <v>2082299</v>
      </c>
      <c r="B34" s="20" t="s">
        <v>1559</v>
      </c>
      <c r="C34" s="19">
        <v>0</v>
      </c>
    </row>
    <row r="35" ht="17.25" customHeight="1" spans="1:3">
      <c r="A35" s="41">
        <v>20823</v>
      </c>
      <c r="B35" s="18" t="s">
        <v>1560</v>
      </c>
      <c r="C35" s="19">
        <f>SUM(C36:C38)</f>
        <v>0</v>
      </c>
    </row>
    <row r="36" ht="17.25" customHeight="1" spans="1:3">
      <c r="A36" s="41">
        <v>2082301</v>
      </c>
      <c r="B36" s="20" t="s">
        <v>1557</v>
      </c>
      <c r="C36" s="19">
        <v>0</v>
      </c>
    </row>
    <row r="37" ht="17.25" customHeight="1" spans="1:3">
      <c r="A37" s="41">
        <v>2082302</v>
      </c>
      <c r="B37" s="20" t="s">
        <v>1558</v>
      </c>
      <c r="C37" s="19">
        <v>0</v>
      </c>
    </row>
    <row r="38" ht="17.25" customHeight="1" spans="1:3">
      <c r="A38" s="41">
        <v>2082399</v>
      </c>
      <c r="B38" s="20" t="s">
        <v>1561</v>
      </c>
      <c r="C38" s="19">
        <v>0</v>
      </c>
    </row>
    <row r="39" ht="17.25" customHeight="1" spans="1:3">
      <c r="A39" s="41">
        <v>20829</v>
      </c>
      <c r="B39" s="18" t="s">
        <v>1562</v>
      </c>
      <c r="C39" s="19">
        <f>SUM(C40:C41)</f>
        <v>0</v>
      </c>
    </row>
    <row r="40" ht="17.25" customHeight="1" spans="1:3">
      <c r="A40" s="41">
        <v>2082901</v>
      </c>
      <c r="B40" s="20" t="s">
        <v>1558</v>
      </c>
      <c r="C40" s="19">
        <v>0</v>
      </c>
    </row>
    <row r="41" ht="17.25" customHeight="1" spans="1:3">
      <c r="A41" s="41">
        <v>2082999</v>
      </c>
      <c r="B41" s="20" t="s">
        <v>1563</v>
      </c>
      <c r="C41" s="19">
        <v>0</v>
      </c>
    </row>
    <row r="42" ht="17.25" customHeight="1" spans="1:3">
      <c r="A42" s="41">
        <v>211</v>
      </c>
      <c r="B42" s="18" t="s">
        <v>724</v>
      </c>
      <c r="C42" s="19">
        <f>SUM(C43,C48)</f>
        <v>0</v>
      </c>
    </row>
    <row r="43" ht="17.25" customHeight="1" spans="1:3">
      <c r="A43" s="41">
        <v>21160</v>
      </c>
      <c r="B43" s="18" t="s">
        <v>1564</v>
      </c>
      <c r="C43" s="19">
        <f>SUM(C44:C47)</f>
        <v>0</v>
      </c>
    </row>
    <row r="44" ht="17.25" customHeight="1" spans="1:3">
      <c r="A44" s="41">
        <v>2116001</v>
      </c>
      <c r="B44" s="20" t="s">
        <v>1565</v>
      </c>
      <c r="C44" s="19">
        <v>0</v>
      </c>
    </row>
    <row r="45" ht="17.25" customHeight="1" spans="1:3">
      <c r="A45" s="41">
        <v>2116002</v>
      </c>
      <c r="B45" s="20" t="s">
        <v>1566</v>
      </c>
      <c r="C45" s="19">
        <v>0</v>
      </c>
    </row>
    <row r="46" ht="17.25" customHeight="1" spans="1:3">
      <c r="A46" s="41">
        <v>2116003</v>
      </c>
      <c r="B46" s="20" t="s">
        <v>1567</v>
      </c>
      <c r="C46" s="19">
        <v>0</v>
      </c>
    </row>
    <row r="47" ht="17.25" customHeight="1" spans="1:3">
      <c r="A47" s="41">
        <v>2116099</v>
      </c>
      <c r="B47" s="20" t="s">
        <v>1568</v>
      </c>
      <c r="C47" s="19">
        <v>0</v>
      </c>
    </row>
    <row r="48" ht="17.25" customHeight="1" spans="1:3">
      <c r="A48" s="41">
        <v>21161</v>
      </c>
      <c r="B48" s="18" t="s">
        <v>1569</v>
      </c>
      <c r="C48" s="19">
        <f>SUM(C49:C52)</f>
        <v>0</v>
      </c>
    </row>
    <row r="49" ht="17.25" customHeight="1" spans="1:3">
      <c r="A49" s="41">
        <v>2116101</v>
      </c>
      <c r="B49" s="20" t="s">
        <v>1570</v>
      </c>
      <c r="C49" s="19">
        <v>0</v>
      </c>
    </row>
    <row r="50" ht="17.25" customHeight="1" spans="1:3">
      <c r="A50" s="41">
        <v>2116102</v>
      </c>
      <c r="B50" s="20" t="s">
        <v>1571</v>
      </c>
      <c r="C50" s="19">
        <v>0</v>
      </c>
    </row>
    <row r="51" ht="17.25" customHeight="1" spans="1:3">
      <c r="A51" s="41">
        <v>2116103</v>
      </c>
      <c r="B51" s="20" t="s">
        <v>1572</v>
      </c>
      <c r="C51" s="19">
        <v>0</v>
      </c>
    </row>
    <row r="52" ht="17.25" customHeight="1" spans="1:3">
      <c r="A52" s="41">
        <v>2116104</v>
      </c>
      <c r="B52" s="20" t="s">
        <v>1573</v>
      </c>
      <c r="C52" s="19">
        <v>0</v>
      </c>
    </row>
    <row r="53" ht="17.25" customHeight="1" spans="1:3">
      <c r="A53" s="41">
        <v>212</v>
      </c>
      <c r="B53" s="18" t="s">
        <v>795</v>
      </c>
      <c r="C53" s="19">
        <f>SUM(C54,C67,C71:C72,C78,C82,C86,C90,C96,C99)</f>
        <v>0</v>
      </c>
    </row>
    <row r="54" ht="17.25" customHeight="1" spans="1:3">
      <c r="A54" s="41">
        <v>21208</v>
      </c>
      <c r="B54" s="18" t="s">
        <v>1574</v>
      </c>
      <c r="C54" s="19">
        <f>SUM(C55:C66)</f>
        <v>0</v>
      </c>
    </row>
    <row r="55" ht="17.25" customHeight="1" spans="1:3">
      <c r="A55" s="41">
        <v>2120801</v>
      </c>
      <c r="B55" s="20" t="s">
        <v>1575</v>
      </c>
      <c r="C55" s="19">
        <v>0</v>
      </c>
    </row>
    <row r="56" ht="17.25" customHeight="1" spans="1:3">
      <c r="A56" s="41">
        <v>2120802</v>
      </c>
      <c r="B56" s="20" t="s">
        <v>1576</v>
      </c>
      <c r="C56" s="19">
        <v>0</v>
      </c>
    </row>
    <row r="57" ht="17.25" customHeight="1" spans="1:3">
      <c r="A57" s="41">
        <v>2120803</v>
      </c>
      <c r="B57" s="20" t="s">
        <v>1577</v>
      </c>
      <c r="C57" s="19">
        <v>0</v>
      </c>
    </row>
    <row r="58" ht="17.25" customHeight="1" spans="1:3">
      <c r="A58" s="41">
        <v>2120804</v>
      </c>
      <c r="B58" s="20" t="s">
        <v>1578</v>
      </c>
      <c r="C58" s="19">
        <v>0</v>
      </c>
    </row>
    <row r="59" ht="17.25" customHeight="1" spans="1:3">
      <c r="A59" s="41">
        <v>2120805</v>
      </c>
      <c r="B59" s="20" t="s">
        <v>1579</v>
      </c>
      <c r="C59" s="19">
        <v>0</v>
      </c>
    </row>
    <row r="60" ht="17.25" customHeight="1" spans="1:3">
      <c r="A60" s="41">
        <v>2120806</v>
      </c>
      <c r="B60" s="20" t="s">
        <v>1580</v>
      </c>
      <c r="C60" s="19">
        <v>0</v>
      </c>
    </row>
    <row r="61" ht="17.25" customHeight="1" spans="1:3">
      <c r="A61" s="41">
        <v>2120807</v>
      </c>
      <c r="B61" s="20" t="s">
        <v>1581</v>
      </c>
      <c r="C61" s="19">
        <v>0</v>
      </c>
    </row>
    <row r="62" ht="17.25" customHeight="1" spans="1:3">
      <c r="A62" s="41">
        <v>2120809</v>
      </c>
      <c r="B62" s="20" t="s">
        <v>1582</v>
      </c>
      <c r="C62" s="19">
        <v>0</v>
      </c>
    </row>
    <row r="63" ht="17.25" customHeight="1" spans="1:3">
      <c r="A63" s="41">
        <v>2120810</v>
      </c>
      <c r="B63" s="20" t="s">
        <v>1583</v>
      </c>
      <c r="C63" s="19">
        <v>0</v>
      </c>
    </row>
    <row r="64" ht="17.25" customHeight="1" spans="1:3">
      <c r="A64" s="41">
        <v>2120811</v>
      </c>
      <c r="B64" s="20" t="s">
        <v>1584</v>
      </c>
      <c r="C64" s="19">
        <v>0</v>
      </c>
    </row>
    <row r="65" ht="17.25" customHeight="1" spans="1:3">
      <c r="A65" s="41">
        <v>2120813</v>
      </c>
      <c r="B65" s="20" t="s">
        <v>1102</v>
      </c>
      <c r="C65" s="19">
        <v>0</v>
      </c>
    </row>
    <row r="66" ht="17.25" customHeight="1" spans="1:3">
      <c r="A66" s="41">
        <v>2120899</v>
      </c>
      <c r="B66" s="20" t="s">
        <v>1585</v>
      </c>
      <c r="C66" s="19">
        <v>0</v>
      </c>
    </row>
    <row r="67" ht="17.25" customHeight="1" spans="1:3">
      <c r="A67" s="41">
        <v>21210</v>
      </c>
      <c r="B67" s="18" t="s">
        <v>1586</v>
      </c>
      <c r="C67" s="19">
        <f>SUM(C68:C70)</f>
        <v>0</v>
      </c>
    </row>
    <row r="68" ht="17.25" customHeight="1" spans="1:3">
      <c r="A68" s="41">
        <v>2121001</v>
      </c>
      <c r="B68" s="20" t="s">
        <v>1575</v>
      </c>
      <c r="C68" s="19">
        <v>0</v>
      </c>
    </row>
    <row r="69" ht="17.25" customHeight="1" spans="1:3">
      <c r="A69" s="41">
        <v>2121002</v>
      </c>
      <c r="B69" s="20" t="s">
        <v>1576</v>
      </c>
      <c r="C69" s="19">
        <v>0</v>
      </c>
    </row>
    <row r="70" ht="17.25" customHeight="1" spans="1:3">
      <c r="A70" s="41">
        <v>2121099</v>
      </c>
      <c r="B70" s="20" t="s">
        <v>1587</v>
      </c>
      <c r="C70" s="19">
        <v>0</v>
      </c>
    </row>
    <row r="71" ht="17.25" customHeight="1" spans="1:3">
      <c r="A71" s="41">
        <v>21211</v>
      </c>
      <c r="B71" s="18" t="s">
        <v>1588</v>
      </c>
      <c r="C71" s="19">
        <v>0</v>
      </c>
    </row>
    <row r="72" ht="17.25" customHeight="1" spans="1:3">
      <c r="A72" s="41">
        <v>21213</v>
      </c>
      <c r="B72" s="18" t="s">
        <v>1589</v>
      </c>
      <c r="C72" s="19">
        <f>SUM(C73:C77)</f>
        <v>0</v>
      </c>
    </row>
    <row r="73" ht="17.25" customHeight="1" spans="1:3">
      <c r="A73" s="41">
        <v>2121301</v>
      </c>
      <c r="B73" s="20" t="s">
        <v>1590</v>
      </c>
      <c r="C73" s="19">
        <v>0</v>
      </c>
    </row>
    <row r="74" ht="17.25" customHeight="1" spans="1:3">
      <c r="A74" s="41">
        <v>2121302</v>
      </c>
      <c r="B74" s="20" t="s">
        <v>1591</v>
      </c>
      <c r="C74" s="19">
        <v>0</v>
      </c>
    </row>
    <row r="75" ht="17.25" customHeight="1" spans="1:3">
      <c r="A75" s="41">
        <v>2121303</v>
      </c>
      <c r="B75" s="20" t="s">
        <v>1592</v>
      </c>
      <c r="C75" s="19">
        <v>0</v>
      </c>
    </row>
    <row r="76" ht="17.25" customHeight="1" spans="1:3">
      <c r="A76" s="41">
        <v>2121304</v>
      </c>
      <c r="B76" s="20" t="s">
        <v>1593</v>
      </c>
      <c r="C76" s="19">
        <v>0</v>
      </c>
    </row>
    <row r="77" ht="17.25" customHeight="1" spans="1:3">
      <c r="A77" s="41">
        <v>2121399</v>
      </c>
      <c r="B77" s="20" t="s">
        <v>1594</v>
      </c>
      <c r="C77" s="19">
        <v>0</v>
      </c>
    </row>
    <row r="78" ht="17.25" customHeight="1" spans="1:3">
      <c r="A78" s="41">
        <v>21214</v>
      </c>
      <c r="B78" s="18" t="s">
        <v>1595</v>
      </c>
      <c r="C78" s="19">
        <f>SUM(C79:C81)</f>
        <v>0</v>
      </c>
    </row>
    <row r="79" ht="17.25" customHeight="1" spans="1:3">
      <c r="A79" s="41">
        <v>2121401</v>
      </c>
      <c r="B79" s="20" t="s">
        <v>1596</v>
      </c>
      <c r="C79" s="19">
        <v>0</v>
      </c>
    </row>
    <row r="80" ht="17.25" customHeight="1" spans="1:3">
      <c r="A80" s="41">
        <v>2121402</v>
      </c>
      <c r="B80" s="20" t="s">
        <v>1597</v>
      </c>
      <c r="C80" s="19">
        <v>0</v>
      </c>
    </row>
    <row r="81" ht="17.25" customHeight="1" spans="1:3">
      <c r="A81" s="41">
        <v>2121499</v>
      </c>
      <c r="B81" s="20" t="s">
        <v>1598</v>
      </c>
      <c r="C81" s="19">
        <v>0</v>
      </c>
    </row>
    <row r="82" ht="17.25" customHeight="1" spans="1:3">
      <c r="A82" s="41">
        <v>21215</v>
      </c>
      <c r="B82" s="18" t="s">
        <v>1599</v>
      </c>
      <c r="C82" s="19">
        <f>SUM(C83:C85)</f>
        <v>0</v>
      </c>
    </row>
    <row r="83" ht="17.25" customHeight="1" spans="1:3">
      <c r="A83" s="41">
        <v>2121501</v>
      </c>
      <c r="B83" s="20" t="s">
        <v>1600</v>
      </c>
      <c r="C83" s="19">
        <v>0</v>
      </c>
    </row>
    <row r="84" ht="17.25" customHeight="1" spans="1:3">
      <c r="A84" s="41">
        <v>2121502</v>
      </c>
      <c r="B84" s="20" t="s">
        <v>1601</v>
      </c>
      <c r="C84" s="19">
        <v>0</v>
      </c>
    </row>
    <row r="85" ht="17.25" customHeight="1" spans="1:3">
      <c r="A85" s="41">
        <v>2121599</v>
      </c>
      <c r="B85" s="20" t="s">
        <v>1602</v>
      </c>
      <c r="C85" s="19">
        <v>0</v>
      </c>
    </row>
    <row r="86" ht="17.25" customHeight="1" spans="1:3">
      <c r="A86" s="41">
        <v>21216</v>
      </c>
      <c r="B86" s="18" t="s">
        <v>1603</v>
      </c>
      <c r="C86" s="19">
        <f>SUM(C87:C89)</f>
        <v>0</v>
      </c>
    </row>
    <row r="87" ht="17.25" customHeight="1" spans="1:3">
      <c r="A87" s="41">
        <v>2121601</v>
      </c>
      <c r="B87" s="20" t="s">
        <v>1600</v>
      </c>
      <c r="C87" s="19">
        <v>0</v>
      </c>
    </row>
    <row r="88" ht="17.25" customHeight="1" spans="1:3">
      <c r="A88" s="41">
        <v>2121602</v>
      </c>
      <c r="B88" s="20" t="s">
        <v>1601</v>
      </c>
      <c r="C88" s="19">
        <v>0</v>
      </c>
    </row>
    <row r="89" ht="17.25" customHeight="1" spans="1:3">
      <c r="A89" s="41">
        <v>2121699</v>
      </c>
      <c r="B89" s="20" t="s">
        <v>1604</v>
      </c>
      <c r="C89" s="19">
        <v>0</v>
      </c>
    </row>
    <row r="90" ht="17.25" customHeight="1" spans="1:3">
      <c r="A90" s="41">
        <v>21217</v>
      </c>
      <c r="B90" s="18" t="s">
        <v>1605</v>
      </c>
      <c r="C90" s="19">
        <f>SUM(C91:C95)</f>
        <v>0</v>
      </c>
    </row>
    <row r="91" ht="17.25" customHeight="1" spans="1:3">
      <c r="A91" s="41">
        <v>2121701</v>
      </c>
      <c r="B91" s="20" t="s">
        <v>1606</v>
      </c>
      <c r="C91" s="19">
        <v>0</v>
      </c>
    </row>
    <row r="92" ht="17.25" customHeight="1" spans="1:3">
      <c r="A92" s="41">
        <v>2121702</v>
      </c>
      <c r="B92" s="20" t="s">
        <v>1607</v>
      </c>
      <c r="C92" s="19">
        <v>0</v>
      </c>
    </row>
    <row r="93" ht="17.25" customHeight="1" spans="1:3">
      <c r="A93" s="41">
        <v>2121703</v>
      </c>
      <c r="B93" s="20" t="s">
        <v>1608</v>
      </c>
      <c r="C93" s="19">
        <v>0</v>
      </c>
    </row>
    <row r="94" ht="17.25" customHeight="1" spans="1:3">
      <c r="A94" s="41">
        <v>2121704</v>
      </c>
      <c r="B94" s="20" t="s">
        <v>1609</v>
      </c>
      <c r="C94" s="19">
        <v>0</v>
      </c>
    </row>
    <row r="95" ht="17.25" customHeight="1" spans="1:3">
      <c r="A95" s="41">
        <v>2121799</v>
      </c>
      <c r="B95" s="20" t="s">
        <v>1610</v>
      </c>
      <c r="C95" s="19">
        <v>0</v>
      </c>
    </row>
    <row r="96" ht="17.25" customHeight="1" spans="1:3">
      <c r="A96" s="41">
        <v>21218</v>
      </c>
      <c r="B96" s="18" t="s">
        <v>1611</v>
      </c>
      <c r="C96" s="19">
        <f>SUM(C97:C98)</f>
        <v>0</v>
      </c>
    </row>
    <row r="97" ht="17.25" customHeight="1" spans="1:3">
      <c r="A97" s="41">
        <v>2121801</v>
      </c>
      <c r="B97" s="20" t="s">
        <v>1612</v>
      </c>
      <c r="C97" s="19">
        <v>0</v>
      </c>
    </row>
    <row r="98" ht="17.25" customHeight="1" spans="1:3">
      <c r="A98" s="41">
        <v>2121899</v>
      </c>
      <c r="B98" s="20" t="s">
        <v>1613</v>
      </c>
      <c r="C98" s="19">
        <v>0</v>
      </c>
    </row>
    <row r="99" ht="17.25" customHeight="1" spans="1:3">
      <c r="A99" s="41">
        <v>21219</v>
      </c>
      <c r="B99" s="18" t="s">
        <v>1614</v>
      </c>
      <c r="C99" s="19">
        <f>SUM(C100:C107)</f>
        <v>0</v>
      </c>
    </row>
    <row r="100" ht="17.25" customHeight="1" spans="1:3">
      <c r="A100" s="41">
        <v>2121901</v>
      </c>
      <c r="B100" s="20" t="s">
        <v>1600</v>
      </c>
      <c r="C100" s="19">
        <v>0</v>
      </c>
    </row>
    <row r="101" ht="17.25" customHeight="1" spans="1:3">
      <c r="A101" s="41">
        <v>2121902</v>
      </c>
      <c r="B101" s="20" t="s">
        <v>1601</v>
      </c>
      <c r="C101" s="19">
        <v>0</v>
      </c>
    </row>
    <row r="102" ht="17.25" customHeight="1" spans="1:3">
      <c r="A102" s="41">
        <v>2121903</v>
      </c>
      <c r="B102" s="20" t="s">
        <v>1615</v>
      </c>
      <c r="C102" s="19">
        <v>0</v>
      </c>
    </row>
    <row r="103" ht="17.25" customHeight="1" spans="1:3">
      <c r="A103" s="41">
        <v>2121904</v>
      </c>
      <c r="B103" s="20" t="s">
        <v>1616</v>
      </c>
      <c r="C103" s="19">
        <v>0</v>
      </c>
    </row>
    <row r="104" ht="17.25" customHeight="1" spans="1:3">
      <c r="A104" s="41">
        <v>2121905</v>
      </c>
      <c r="B104" s="20" t="s">
        <v>1617</v>
      </c>
      <c r="C104" s="19">
        <v>0</v>
      </c>
    </row>
    <row r="105" ht="17.25" customHeight="1" spans="1:3">
      <c r="A105" s="41">
        <v>2121906</v>
      </c>
      <c r="B105" s="20" t="s">
        <v>1618</v>
      </c>
      <c r="C105" s="19">
        <v>0</v>
      </c>
    </row>
    <row r="106" ht="17.25" customHeight="1" spans="1:3">
      <c r="A106" s="41">
        <v>2121907</v>
      </c>
      <c r="B106" s="20" t="s">
        <v>1619</v>
      </c>
      <c r="C106" s="19">
        <v>0</v>
      </c>
    </row>
    <row r="107" ht="17.25" customHeight="1" spans="1:3">
      <c r="A107" s="41">
        <v>2121999</v>
      </c>
      <c r="B107" s="20" t="s">
        <v>1620</v>
      </c>
      <c r="C107" s="19">
        <v>0</v>
      </c>
    </row>
    <row r="108" ht="17.25" customHeight="1" spans="1:3">
      <c r="A108" s="41">
        <v>213</v>
      </c>
      <c r="B108" s="18" t="s">
        <v>815</v>
      </c>
      <c r="C108" s="19">
        <f>SUM(C109,C114,C119,C124,C127)</f>
        <v>0</v>
      </c>
    </row>
    <row r="109" ht="17.25" customHeight="1" spans="1:3">
      <c r="A109" s="41">
        <v>21366</v>
      </c>
      <c r="B109" s="18" t="s">
        <v>1621</v>
      </c>
      <c r="C109" s="19">
        <f>SUM(C110:C113)</f>
        <v>0</v>
      </c>
    </row>
    <row r="110" ht="17.25" customHeight="1" spans="1:3">
      <c r="A110" s="41">
        <v>2136601</v>
      </c>
      <c r="B110" s="20" t="s">
        <v>1558</v>
      </c>
      <c r="C110" s="19">
        <v>0</v>
      </c>
    </row>
    <row r="111" ht="17.25" customHeight="1" spans="1:3">
      <c r="A111" s="41">
        <v>2136602</v>
      </c>
      <c r="B111" s="20" t="s">
        <v>1622</v>
      </c>
      <c r="C111" s="19">
        <v>0</v>
      </c>
    </row>
    <row r="112" ht="17.25" customHeight="1" spans="1:3">
      <c r="A112" s="41">
        <v>2136603</v>
      </c>
      <c r="B112" s="20" t="s">
        <v>1623</v>
      </c>
      <c r="C112" s="19">
        <v>0</v>
      </c>
    </row>
    <row r="113" ht="17.25" customHeight="1" spans="1:3">
      <c r="A113" s="41">
        <v>2136699</v>
      </c>
      <c r="B113" s="20" t="s">
        <v>1624</v>
      </c>
      <c r="C113" s="19">
        <v>0</v>
      </c>
    </row>
    <row r="114" ht="17.25" customHeight="1" spans="1:3">
      <c r="A114" s="41">
        <v>21367</v>
      </c>
      <c r="B114" s="18" t="s">
        <v>1625</v>
      </c>
      <c r="C114" s="19">
        <f>SUM(C115:C118)</f>
        <v>0</v>
      </c>
    </row>
    <row r="115" ht="17.25" customHeight="1" spans="1:3">
      <c r="A115" s="41">
        <v>2136701</v>
      </c>
      <c r="B115" s="20" t="s">
        <v>1558</v>
      </c>
      <c r="C115" s="19">
        <v>0</v>
      </c>
    </row>
    <row r="116" ht="17.25" customHeight="1" spans="1:3">
      <c r="A116" s="41">
        <v>2136702</v>
      </c>
      <c r="B116" s="20" t="s">
        <v>1622</v>
      </c>
      <c r="C116" s="19">
        <v>0</v>
      </c>
    </row>
    <row r="117" ht="17.25" customHeight="1" spans="1:3">
      <c r="A117" s="41">
        <v>2136703</v>
      </c>
      <c r="B117" s="20" t="s">
        <v>1626</v>
      </c>
      <c r="C117" s="19">
        <v>0</v>
      </c>
    </row>
    <row r="118" ht="17.25" customHeight="1" spans="1:3">
      <c r="A118" s="41">
        <v>2136799</v>
      </c>
      <c r="B118" s="20" t="s">
        <v>1627</v>
      </c>
      <c r="C118" s="19">
        <v>0</v>
      </c>
    </row>
    <row r="119" ht="17.25" customHeight="1" spans="1:3">
      <c r="A119" s="41">
        <v>21369</v>
      </c>
      <c r="B119" s="18" t="s">
        <v>1628</v>
      </c>
      <c r="C119" s="19">
        <f>SUM(C120:C123)</f>
        <v>0</v>
      </c>
    </row>
    <row r="120" ht="17.25" customHeight="1" spans="1:3">
      <c r="A120" s="41">
        <v>2136901</v>
      </c>
      <c r="B120" s="20" t="s">
        <v>880</v>
      </c>
      <c r="C120" s="19">
        <v>0</v>
      </c>
    </row>
    <row r="121" ht="17.25" customHeight="1" spans="1:3">
      <c r="A121" s="41">
        <v>2136902</v>
      </c>
      <c r="B121" s="20" t="s">
        <v>1629</v>
      </c>
      <c r="C121" s="19">
        <v>0</v>
      </c>
    </row>
    <row r="122" ht="17.25" customHeight="1" spans="1:3">
      <c r="A122" s="41">
        <v>2136903</v>
      </c>
      <c r="B122" s="20" t="s">
        <v>1630</v>
      </c>
      <c r="C122" s="19">
        <v>0</v>
      </c>
    </row>
    <row r="123" ht="17.25" customHeight="1" spans="1:3">
      <c r="A123" s="41">
        <v>2136999</v>
      </c>
      <c r="B123" s="20" t="s">
        <v>1631</v>
      </c>
      <c r="C123" s="19">
        <v>0</v>
      </c>
    </row>
    <row r="124" ht="17.25" customHeight="1" spans="1:3">
      <c r="A124" s="41">
        <v>21370</v>
      </c>
      <c r="B124" s="18" t="s">
        <v>1632</v>
      </c>
      <c r="C124" s="19">
        <f>SUM(C125:C126)</f>
        <v>0</v>
      </c>
    </row>
    <row r="125" ht="17.25" customHeight="1" spans="1:3">
      <c r="A125" s="41">
        <v>2137001</v>
      </c>
      <c r="B125" s="20" t="s">
        <v>1633</v>
      </c>
      <c r="C125" s="19">
        <v>0</v>
      </c>
    </row>
    <row r="126" ht="17.25" customHeight="1" spans="1:3">
      <c r="A126" s="41">
        <v>2137099</v>
      </c>
      <c r="B126" s="20" t="s">
        <v>1634</v>
      </c>
      <c r="C126" s="19">
        <v>0</v>
      </c>
    </row>
    <row r="127" ht="17.25" customHeight="1" spans="1:3">
      <c r="A127" s="41">
        <v>21371</v>
      </c>
      <c r="B127" s="18" t="s">
        <v>1635</v>
      </c>
      <c r="C127" s="19">
        <f>SUM(C128:C131)</f>
        <v>0</v>
      </c>
    </row>
    <row r="128" ht="17.25" customHeight="1" spans="1:3">
      <c r="A128" s="41">
        <v>2137101</v>
      </c>
      <c r="B128" s="20" t="s">
        <v>1636</v>
      </c>
      <c r="C128" s="19">
        <v>0</v>
      </c>
    </row>
    <row r="129" ht="17.25" customHeight="1" spans="1:3">
      <c r="A129" s="41">
        <v>2137102</v>
      </c>
      <c r="B129" s="20" t="s">
        <v>1637</v>
      </c>
      <c r="C129" s="19">
        <v>0</v>
      </c>
    </row>
    <row r="130" ht="17.25" customHeight="1" spans="1:3">
      <c r="A130" s="41">
        <v>2137103</v>
      </c>
      <c r="B130" s="20" t="s">
        <v>1638</v>
      </c>
      <c r="C130" s="19">
        <v>0</v>
      </c>
    </row>
    <row r="131" ht="17.25" customHeight="1" spans="1:3">
      <c r="A131" s="41">
        <v>2137199</v>
      </c>
      <c r="B131" s="20" t="s">
        <v>1639</v>
      </c>
      <c r="C131" s="19">
        <v>0</v>
      </c>
    </row>
    <row r="132" ht="17.25" customHeight="1" spans="1:3">
      <c r="A132" s="41">
        <v>214</v>
      </c>
      <c r="B132" s="18" t="s">
        <v>911</v>
      </c>
      <c r="C132" s="19">
        <f>SUM(C133,C138,C143,C148,C157,C164,C173,C176,C179,C180)</f>
        <v>8</v>
      </c>
    </row>
    <row r="133" ht="17.25" customHeight="1" spans="1:3">
      <c r="A133" s="41">
        <v>21460</v>
      </c>
      <c r="B133" s="18" t="s">
        <v>1640</v>
      </c>
      <c r="C133" s="19">
        <f>SUM(C134:C137)</f>
        <v>0</v>
      </c>
    </row>
    <row r="134" ht="17.25" customHeight="1" spans="1:3">
      <c r="A134" s="41">
        <v>2146001</v>
      </c>
      <c r="B134" s="20" t="s">
        <v>913</v>
      </c>
      <c r="C134" s="19">
        <v>0</v>
      </c>
    </row>
    <row r="135" ht="17.25" customHeight="1" spans="1:3">
      <c r="A135" s="41">
        <v>2146002</v>
      </c>
      <c r="B135" s="20" t="s">
        <v>914</v>
      </c>
      <c r="C135" s="19">
        <v>0</v>
      </c>
    </row>
    <row r="136" ht="17.25" customHeight="1" spans="1:3">
      <c r="A136" s="41">
        <v>2146003</v>
      </c>
      <c r="B136" s="20" t="s">
        <v>1641</v>
      </c>
      <c r="C136" s="19">
        <v>0</v>
      </c>
    </row>
    <row r="137" ht="17.25" customHeight="1" spans="1:3">
      <c r="A137" s="41">
        <v>2146099</v>
      </c>
      <c r="B137" s="20" t="s">
        <v>1642</v>
      </c>
      <c r="C137" s="19">
        <v>0</v>
      </c>
    </row>
    <row r="138" ht="17.25" customHeight="1" spans="1:3">
      <c r="A138" s="41">
        <v>21462</v>
      </c>
      <c r="B138" s="18" t="s">
        <v>1643</v>
      </c>
      <c r="C138" s="19">
        <f>SUM(C139:C142)</f>
        <v>0</v>
      </c>
    </row>
    <row r="139" ht="17.25" customHeight="1" spans="1:3">
      <c r="A139" s="41">
        <v>2146201</v>
      </c>
      <c r="B139" s="20" t="s">
        <v>1641</v>
      </c>
      <c r="C139" s="19">
        <v>0</v>
      </c>
    </row>
    <row r="140" ht="17.25" customHeight="1" spans="1:3">
      <c r="A140" s="41">
        <v>2146202</v>
      </c>
      <c r="B140" s="20" t="s">
        <v>1644</v>
      </c>
      <c r="C140" s="19">
        <v>0</v>
      </c>
    </row>
    <row r="141" ht="17.25" customHeight="1" spans="1:3">
      <c r="A141" s="41">
        <v>2146203</v>
      </c>
      <c r="B141" s="20" t="s">
        <v>1645</v>
      </c>
      <c r="C141" s="19">
        <v>0</v>
      </c>
    </row>
    <row r="142" ht="17.25" customHeight="1" spans="1:3">
      <c r="A142" s="41">
        <v>2146299</v>
      </c>
      <c r="B142" s="20" t="s">
        <v>1646</v>
      </c>
      <c r="C142" s="19">
        <v>0</v>
      </c>
    </row>
    <row r="143" ht="17.25" customHeight="1" spans="1:3">
      <c r="A143" s="41">
        <v>21463</v>
      </c>
      <c r="B143" s="18" t="s">
        <v>1647</v>
      </c>
      <c r="C143" s="19">
        <f>SUM(C144:C147)</f>
        <v>8</v>
      </c>
    </row>
    <row r="144" ht="17.25" customHeight="1" spans="1:3">
      <c r="A144" s="41">
        <v>2146301</v>
      </c>
      <c r="B144" s="20" t="s">
        <v>920</v>
      </c>
      <c r="C144" s="19">
        <v>0</v>
      </c>
    </row>
    <row r="145" ht="17.25" customHeight="1" spans="1:3">
      <c r="A145" s="41">
        <v>2146302</v>
      </c>
      <c r="B145" s="20" t="s">
        <v>1648</v>
      </c>
      <c r="C145" s="19">
        <v>8</v>
      </c>
    </row>
    <row r="146" ht="17.25" customHeight="1" spans="1:3">
      <c r="A146" s="41">
        <v>2146303</v>
      </c>
      <c r="B146" s="20" t="s">
        <v>1649</v>
      </c>
      <c r="C146" s="19">
        <v>0</v>
      </c>
    </row>
    <row r="147" ht="17.25" customHeight="1" spans="1:3">
      <c r="A147" s="41">
        <v>2146399</v>
      </c>
      <c r="B147" s="20" t="s">
        <v>1650</v>
      </c>
      <c r="C147" s="19">
        <v>0</v>
      </c>
    </row>
    <row r="148" ht="17.25" customHeight="1" spans="1:3">
      <c r="A148" s="41">
        <v>21464</v>
      </c>
      <c r="B148" s="18" t="s">
        <v>1651</v>
      </c>
      <c r="C148" s="19">
        <f>SUM(C149:C156)</f>
        <v>0</v>
      </c>
    </row>
    <row r="149" ht="17.25" customHeight="1" spans="1:3">
      <c r="A149" s="41">
        <v>2146401</v>
      </c>
      <c r="B149" s="20" t="s">
        <v>1652</v>
      </c>
      <c r="C149" s="19">
        <v>0</v>
      </c>
    </row>
    <row r="150" ht="17.25" customHeight="1" spans="1:3">
      <c r="A150" s="41">
        <v>2146402</v>
      </c>
      <c r="B150" s="20" t="s">
        <v>1653</v>
      </c>
      <c r="C150" s="19">
        <v>0</v>
      </c>
    </row>
    <row r="151" ht="17.25" customHeight="1" spans="1:3">
      <c r="A151" s="41">
        <v>2146403</v>
      </c>
      <c r="B151" s="20" t="s">
        <v>1654</v>
      </c>
      <c r="C151" s="19">
        <v>0</v>
      </c>
    </row>
    <row r="152" ht="17.25" customHeight="1" spans="1:3">
      <c r="A152" s="41">
        <v>2146404</v>
      </c>
      <c r="B152" s="20" t="s">
        <v>1655</v>
      </c>
      <c r="C152" s="19">
        <v>0</v>
      </c>
    </row>
    <row r="153" ht="17.25" customHeight="1" spans="1:3">
      <c r="A153" s="41">
        <v>2146405</v>
      </c>
      <c r="B153" s="20" t="s">
        <v>1656</v>
      </c>
      <c r="C153" s="19">
        <v>0</v>
      </c>
    </row>
    <row r="154" ht="17.25" customHeight="1" spans="1:3">
      <c r="A154" s="41">
        <v>2146406</v>
      </c>
      <c r="B154" s="20" t="s">
        <v>1657</v>
      </c>
      <c r="C154" s="19">
        <v>0</v>
      </c>
    </row>
    <row r="155" ht="17.25" customHeight="1" spans="1:3">
      <c r="A155" s="41">
        <v>2146407</v>
      </c>
      <c r="B155" s="20" t="s">
        <v>1658</v>
      </c>
      <c r="C155" s="19">
        <v>0</v>
      </c>
    </row>
    <row r="156" ht="17.25" customHeight="1" spans="1:3">
      <c r="A156" s="41">
        <v>2146499</v>
      </c>
      <c r="B156" s="20" t="s">
        <v>1659</v>
      </c>
      <c r="C156" s="19">
        <v>0</v>
      </c>
    </row>
    <row r="157" ht="17.25" customHeight="1" spans="1:3">
      <c r="A157" s="41">
        <v>21468</v>
      </c>
      <c r="B157" s="18" t="s">
        <v>1660</v>
      </c>
      <c r="C157" s="19">
        <f>SUM(C158:C163)</f>
        <v>0</v>
      </c>
    </row>
    <row r="158" ht="17.25" customHeight="1" spans="1:3">
      <c r="A158" s="41">
        <v>2146801</v>
      </c>
      <c r="B158" s="20" t="s">
        <v>1661</v>
      </c>
      <c r="C158" s="19">
        <v>0</v>
      </c>
    </row>
    <row r="159" ht="17.25" customHeight="1" spans="1:3">
      <c r="A159" s="41">
        <v>2146802</v>
      </c>
      <c r="B159" s="20" t="s">
        <v>1662</v>
      </c>
      <c r="C159" s="19">
        <v>0</v>
      </c>
    </row>
    <row r="160" ht="17.25" customHeight="1" spans="1:3">
      <c r="A160" s="41">
        <v>2146803</v>
      </c>
      <c r="B160" s="20" t="s">
        <v>1663</v>
      </c>
      <c r="C160" s="19">
        <v>0</v>
      </c>
    </row>
    <row r="161" ht="17.25" customHeight="1" spans="1:3">
      <c r="A161" s="41">
        <v>2146804</v>
      </c>
      <c r="B161" s="20" t="s">
        <v>1664</v>
      </c>
      <c r="C161" s="19">
        <v>0</v>
      </c>
    </row>
    <row r="162" ht="17.25" customHeight="1" spans="1:3">
      <c r="A162" s="41">
        <v>2146805</v>
      </c>
      <c r="B162" s="20" t="s">
        <v>1665</v>
      </c>
      <c r="C162" s="19">
        <v>0</v>
      </c>
    </row>
    <row r="163" ht="17.25" customHeight="1" spans="1:3">
      <c r="A163" s="41">
        <v>2146899</v>
      </c>
      <c r="B163" s="20" t="s">
        <v>1666</v>
      </c>
      <c r="C163" s="19">
        <v>0</v>
      </c>
    </row>
    <row r="164" ht="17.25" customHeight="1" spans="1:3">
      <c r="A164" s="41">
        <v>21469</v>
      </c>
      <c r="B164" s="18" t="s">
        <v>1667</v>
      </c>
      <c r="C164" s="19">
        <f>SUM(C165:C172)</f>
        <v>0</v>
      </c>
    </row>
    <row r="165" ht="17.25" customHeight="1" spans="1:3">
      <c r="A165" s="41">
        <v>2146901</v>
      </c>
      <c r="B165" s="20" t="s">
        <v>1668</v>
      </c>
      <c r="C165" s="19">
        <v>0</v>
      </c>
    </row>
    <row r="166" ht="17.25" customHeight="1" spans="1:3">
      <c r="A166" s="41">
        <v>2146902</v>
      </c>
      <c r="B166" s="20" t="s">
        <v>941</v>
      </c>
      <c r="C166" s="19">
        <v>0</v>
      </c>
    </row>
    <row r="167" ht="17.25" customHeight="1" spans="1:3">
      <c r="A167" s="41">
        <v>2146903</v>
      </c>
      <c r="B167" s="20" t="s">
        <v>1669</v>
      </c>
      <c r="C167" s="19">
        <v>0</v>
      </c>
    </row>
    <row r="168" ht="17.25" customHeight="1" spans="1:3">
      <c r="A168" s="41">
        <v>2146904</v>
      </c>
      <c r="B168" s="20" t="s">
        <v>1670</v>
      </c>
      <c r="C168" s="19">
        <v>0</v>
      </c>
    </row>
    <row r="169" ht="17.25" customHeight="1" spans="1:3">
      <c r="A169" s="41">
        <v>2146906</v>
      </c>
      <c r="B169" s="20" t="s">
        <v>1671</v>
      </c>
      <c r="C169" s="19">
        <v>0</v>
      </c>
    </row>
    <row r="170" ht="17.25" customHeight="1" spans="1:3">
      <c r="A170" s="41">
        <v>2146907</v>
      </c>
      <c r="B170" s="20" t="s">
        <v>1672</v>
      </c>
      <c r="C170" s="19">
        <v>0</v>
      </c>
    </row>
    <row r="171" ht="17.25" customHeight="1" spans="1:3">
      <c r="A171" s="41">
        <v>2146908</v>
      </c>
      <c r="B171" s="20" t="s">
        <v>1673</v>
      </c>
      <c r="C171" s="19">
        <v>0</v>
      </c>
    </row>
    <row r="172" ht="17.25" customHeight="1" spans="1:3">
      <c r="A172" s="41">
        <v>2146999</v>
      </c>
      <c r="B172" s="20" t="s">
        <v>1674</v>
      </c>
      <c r="C172" s="19">
        <v>0</v>
      </c>
    </row>
    <row r="173" ht="17.25" customHeight="1" spans="1:3">
      <c r="A173" s="41">
        <v>21470</v>
      </c>
      <c r="B173" s="18" t="s">
        <v>1675</v>
      </c>
      <c r="C173" s="19">
        <f>SUM(C174:C175)</f>
        <v>0</v>
      </c>
    </row>
    <row r="174" ht="17.25" customHeight="1" spans="1:3">
      <c r="A174" s="41">
        <v>2147001</v>
      </c>
      <c r="B174" s="20" t="s">
        <v>1676</v>
      </c>
      <c r="C174" s="19">
        <v>0</v>
      </c>
    </row>
    <row r="175" ht="17.25" customHeight="1" spans="1:3">
      <c r="A175" s="41">
        <v>2147099</v>
      </c>
      <c r="B175" s="20" t="s">
        <v>1677</v>
      </c>
      <c r="C175" s="19">
        <v>0</v>
      </c>
    </row>
    <row r="176" ht="17.25" customHeight="1" spans="1:3">
      <c r="A176" s="41">
        <v>21471</v>
      </c>
      <c r="B176" s="18" t="s">
        <v>1678</v>
      </c>
      <c r="C176" s="19">
        <f>SUM(C177:C178)</f>
        <v>0</v>
      </c>
    </row>
    <row r="177" ht="17.25" customHeight="1" spans="1:3">
      <c r="A177" s="41">
        <v>2147101</v>
      </c>
      <c r="B177" s="20" t="s">
        <v>1676</v>
      </c>
      <c r="C177" s="19">
        <v>0</v>
      </c>
    </row>
    <row r="178" ht="17.25" customHeight="1" spans="1:3">
      <c r="A178" s="41">
        <v>2147199</v>
      </c>
      <c r="B178" s="20" t="s">
        <v>1679</v>
      </c>
      <c r="C178" s="19">
        <v>0</v>
      </c>
    </row>
    <row r="179" ht="17.25" customHeight="1" spans="1:3">
      <c r="A179" s="41">
        <v>21472</v>
      </c>
      <c r="B179" s="18" t="s">
        <v>1680</v>
      </c>
      <c r="C179" s="19">
        <v>0</v>
      </c>
    </row>
    <row r="180" ht="17.25" customHeight="1" spans="1:3">
      <c r="A180" s="41">
        <v>21473</v>
      </c>
      <c r="B180" s="18" t="s">
        <v>1681</v>
      </c>
      <c r="C180" s="19">
        <f>SUM(C181:C183)</f>
        <v>0</v>
      </c>
    </row>
    <row r="181" ht="17.25" customHeight="1" spans="1:3">
      <c r="A181" s="41">
        <v>2147301</v>
      </c>
      <c r="B181" s="20" t="s">
        <v>1682</v>
      </c>
      <c r="C181" s="19">
        <v>0</v>
      </c>
    </row>
    <row r="182" ht="17.25" customHeight="1" spans="1:3">
      <c r="A182" s="41">
        <v>2147303</v>
      </c>
      <c r="B182" s="20" t="s">
        <v>1683</v>
      </c>
      <c r="C182" s="19">
        <v>0</v>
      </c>
    </row>
    <row r="183" ht="17.25" customHeight="1" spans="1:3">
      <c r="A183" s="41">
        <v>2147399</v>
      </c>
      <c r="B183" s="20" t="s">
        <v>1684</v>
      </c>
      <c r="C183" s="19">
        <v>0</v>
      </c>
    </row>
    <row r="184" ht="17.25" customHeight="1" spans="1:3">
      <c r="A184" s="41">
        <v>215</v>
      </c>
      <c r="B184" s="18" t="s">
        <v>962</v>
      </c>
      <c r="C184" s="19">
        <f>C185</f>
        <v>0</v>
      </c>
    </row>
    <row r="185" ht="17.25" customHeight="1" spans="1:3">
      <c r="A185" s="41">
        <v>21562</v>
      </c>
      <c r="B185" s="18" t="s">
        <v>1685</v>
      </c>
      <c r="C185" s="19">
        <f>SUM(C186:C188)</f>
        <v>0</v>
      </c>
    </row>
    <row r="186" ht="17.25" customHeight="1" spans="1:3">
      <c r="A186" s="41">
        <v>2156201</v>
      </c>
      <c r="B186" s="20" t="s">
        <v>1686</v>
      </c>
      <c r="C186" s="19">
        <v>0</v>
      </c>
    </row>
    <row r="187" ht="17.25" customHeight="1" spans="1:3">
      <c r="A187" s="41">
        <v>2156202</v>
      </c>
      <c r="B187" s="20" t="s">
        <v>1687</v>
      </c>
      <c r="C187" s="19">
        <v>0</v>
      </c>
    </row>
    <row r="188" ht="17.25" customHeight="1" spans="1:3">
      <c r="A188" s="41">
        <v>2156299</v>
      </c>
      <c r="B188" s="20" t="s">
        <v>1688</v>
      </c>
      <c r="C188" s="19">
        <v>0</v>
      </c>
    </row>
    <row r="189" ht="17.25" customHeight="1" spans="1:3">
      <c r="A189" s="41">
        <v>217</v>
      </c>
      <c r="B189" s="18" t="s">
        <v>1020</v>
      </c>
      <c r="C189" s="19">
        <f>C190</f>
        <v>0</v>
      </c>
    </row>
    <row r="190" ht="17.25" customHeight="1" spans="1:3">
      <c r="A190" s="41">
        <v>21704</v>
      </c>
      <c r="B190" s="18" t="s">
        <v>1040</v>
      </c>
      <c r="C190" s="19">
        <f>SUM(C191:C192)</f>
        <v>0</v>
      </c>
    </row>
    <row r="191" ht="17.25" customHeight="1" spans="1:3">
      <c r="A191" s="41">
        <v>2170402</v>
      </c>
      <c r="B191" s="20" t="s">
        <v>1689</v>
      </c>
      <c r="C191" s="19">
        <v>0</v>
      </c>
    </row>
    <row r="192" ht="17.25" customHeight="1" spans="1:3">
      <c r="A192" s="41">
        <v>2170403</v>
      </c>
      <c r="B192" s="20" t="s">
        <v>1690</v>
      </c>
      <c r="C192" s="19">
        <v>0</v>
      </c>
    </row>
    <row r="193" ht="17.25" customHeight="1" spans="1:3">
      <c r="A193" s="41">
        <v>229</v>
      </c>
      <c r="B193" s="18" t="s">
        <v>1266</v>
      </c>
      <c r="C193" s="19">
        <f>SUM(C194,C198,C207:C208)</f>
        <v>33</v>
      </c>
    </row>
    <row r="194" ht="17.25" customHeight="1" spans="1:3">
      <c r="A194" s="41">
        <v>22904</v>
      </c>
      <c r="B194" s="18" t="s">
        <v>1691</v>
      </c>
      <c r="C194" s="19">
        <f>SUM(C195:C197)</f>
        <v>0</v>
      </c>
    </row>
    <row r="195" ht="17.25" customHeight="1" spans="1:3">
      <c r="A195" s="41">
        <v>2290401</v>
      </c>
      <c r="B195" s="20" t="s">
        <v>1692</v>
      </c>
      <c r="C195" s="19">
        <v>0</v>
      </c>
    </row>
    <row r="196" ht="17.25" customHeight="1" spans="1:3">
      <c r="A196" s="41">
        <v>2290402</v>
      </c>
      <c r="B196" s="20" t="s">
        <v>1693</v>
      </c>
      <c r="C196" s="19">
        <v>0</v>
      </c>
    </row>
    <row r="197" ht="17.25" customHeight="1" spans="1:3">
      <c r="A197" s="41">
        <v>2290403</v>
      </c>
      <c r="B197" s="20" t="s">
        <v>1694</v>
      </c>
      <c r="C197" s="19">
        <v>0</v>
      </c>
    </row>
    <row r="198" ht="17.25" customHeight="1" spans="1:3">
      <c r="A198" s="41">
        <v>22908</v>
      </c>
      <c r="B198" s="18" t="s">
        <v>1695</v>
      </c>
      <c r="C198" s="19">
        <f>SUM(C199:C206)</f>
        <v>0</v>
      </c>
    </row>
    <row r="199" ht="17.25" customHeight="1" spans="1:3">
      <c r="A199" s="41">
        <v>2290802</v>
      </c>
      <c r="B199" s="20" t="s">
        <v>1696</v>
      </c>
      <c r="C199" s="19">
        <v>0</v>
      </c>
    </row>
    <row r="200" ht="17.25" customHeight="1" spans="1:3">
      <c r="A200" s="41">
        <v>2290803</v>
      </c>
      <c r="B200" s="20" t="s">
        <v>1697</v>
      </c>
      <c r="C200" s="19">
        <v>0</v>
      </c>
    </row>
    <row r="201" ht="17.25" customHeight="1" spans="1:3">
      <c r="A201" s="41">
        <v>2290804</v>
      </c>
      <c r="B201" s="20" t="s">
        <v>1698</v>
      </c>
      <c r="C201" s="19">
        <v>0</v>
      </c>
    </row>
    <row r="202" ht="17.25" customHeight="1" spans="1:3">
      <c r="A202" s="41">
        <v>2290805</v>
      </c>
      <c r="B202" s="20" t="s">
        <v>1699</v>
      </c>
      <c r="C202" s="19">
        <v>0</v>
      </c>
    </row>
    <row r="203" ht="17.25" customHeight="1" spans="1:3">
      <c r="A203" s="41">
        <v>2290806</v>
      </c>
      <c r="B203" s="20" t="s">
        <v>1700</v>
      </c>
      <c r="C203" s="19">
        <v>0</v>
      </c>
    </row>
    <row r="204" ht="17.25" customHeight="1" spans="1:3">
      <c r="A204" s="41">
        <v>2290807</v>
      </c>
      <c r="B204" s="20" t="s">
        <v>1701</v>
      </c>
      <c r="C204" s="19">
        <v>0</v>
      </c>
    </row>
    <row r="205" ht="17.25" customHeight="1" spans="1:3">
      <c r="A205" s="41">
        <v>2290808</v>
      </c>
      <c r="B205" s="20" t="s">
        <v>1702</v>
      </c>
      <c r="C205" s="19">
        <v>0</v>
      </c>
    </row>
    <row r="206" ht="17.25" customHeight="1" spans="1:3">
      <c r="A206" s="41">
        <v>2290899</v>
      </c>
      <c r="B206" s="20" t="s">
        <v>1703</v>
      </c>
      <c r="C206" s="19">
        <v>0</v>
      </c>
    </row>
    <row r="207" customHeight="1" spans="1:3">
      <c r="A207" s="41">
        <v>22909</v>
      </c>
      <c r="B207" s="18" t="s">
        <v>1704</v>
      </c>
      <c r="C207" s="19">
        <v>0</v>
      </c>
    </row>
    <row r="208" ht="17.25" customHeight="1" spans="1:3">
      <c r="A208" s="41">
        <v>22960</v>
      </c>
      <c r="B208" s="18" t="s">
        <v>1705</v>
      </c>
      <c r="C208" s="19">
        <f>SUM(C209:C219)</f>
        <v>33</v>
      </c>
    </row>
    <row r="209" ht="17.25" customHeight="1" spans="1:3">
      <c r="A209" s="41">
        <v>2296001</v>
      </c>
      <c r="B209" s="20" t="s">
        <v>1706</v>
      </c>
      <c r="C209" s="19">
        <v>0</v>
      </c>
    </row>
    <row r="210" ht="17.25" customHeight="1" spans="1:3">
      <c r="A210" s="41">
        <v>2296002</v>
      </c>
      <c r="B210" s="20" t="s">
        <v>1707</v>
      </c>
      <c r="C210" s="19">
        <v>26</v>
      </c>
    </row>
    <row r="211" ht="17.25" customHeight="1" spans="1:3">
      <c r="A211" s="41">
        <v>2296003</v>
      </c>
      <c r="B211" s="20" t="s">
        <v>1708</v>
      </c>
      <c r="C211" s="19">
        <v>6</v>
      </c>
    </row>
    <row r="212" ht="17.25" customHeight="1" spans="1:3">
      <c r="A212" s="41">
        <v>2296004</v>
      </c>
      <c r="B212" s="20" t="s">
        <v>1709</v>
      </c>
      <c r="C212" s="19">
        <v>1</v>
      </c>
    </row>
    <row r="213" ht="17.25" customHeight="1" spans="1:3">
      <c r="A213" s="41">
        <v>2296005</v>
      </c>
      <c r="B213" s="20" t="s">
        <v>1710</v>
      </c>
      <c r="C213" s="19">
        <v>0</v>
      </c>
    </row>
    <row r="214" ht="17.25" customHeight="1" spans="1:3">
      <c r="A214" s="41">
        <v>2296006</v>
      </c>
      <c r="B214" s="20" t="s">
        <v>1711</v>
      </c>
      <c r="C214" s="19">
        <v>0</v>
      </c>
    </row>
    <row r="215" ht="17.25" customHeight="1" spans="1:3">
      <c r="A215" s="41">
        <v>2296010</v>
      </c>
      <c r="B215" s="20" t="s">
        <v>1712</v>
      </c>
      <c r="C215" s="19">
        <v>0</v>
      </c>
    </row>
    <row r="216" ht="17.25" customHeight="1" spans="1:3">
      <c r="A216" s="41">
        <v>2296011</v>
      </c>
      <c r="B216" s="20" t="s">
        <v>1713</v>
      </c>
      <c r="C216" s="19">
        <v>0</v>
      </c>
    </row>
    <row r="217" ht="17.25" customHeight="1" spans="1:3">
      <c r="A217" s="41">
        <v>2296012</v>
      </c>
      <c r="B217" s="20" t="s">
        <v>1714</v>
      </c>
      <c r="C217" s="19">
        <v>0</v>
      </c>
    </row>
    <row r="218" ht="17.25" customHeight="1" spans="1:3">
      <c r="A218" s="41">
        <v>2296013</v>
      </c>
      <c r="B218" s="20" t="s">
        <v>1715</v>
      </c>
      <c r="C218" s="19">
        <v>0</v>
      </c>
    </row>
    <row r="219" ht="17.25" customHeight="1" spans="1:3">
      <c r="A219" s="41">
        <v>2296099</v>
      </c>
      <c r="B219" s="20" t="s">
        <v>1716</v>
      </c>
      <c r="C219" s="19">
        <v>0</v>
      </c>
    </row>
    <row r="220" ht="17.25" customHeight="1" spans="1:3">
      <c r="A220" s="41">
        <v>232</v>
      </c>
      <c r="B220" s="18" t="s">
        <v>1196</v>
      </c>
      <c r="C220" s="19">
        <f>C221</f>
        <v>0</v>
      </c>
    </row>
    <row r="221" ht="17.25" customHeight="1" spans="1:3">
      <c r="A221" s="41">
        <v>23204</v>
      </c>
      <c r="B221" s="18" t="s">
        <v>1717</v>
      </c>
      <c r="C221" s="19">
        <f>SUM(C222:C237)</f>
        <v>0</v>
      </c>
    </row>
    <row r="222" ht="17.25" customHeight="1" spans="1:3">
      <c r="A222" s="41">
        <v>2320401</v>
      </c>
      <c r="B222" s="20" t="s">
        <v>1718</v>
      </c>
      <c r="C222" s="19">
        <v>0</v>
      </c>
    </row>
    <row r="223" ht="17.25" customHeight="1" spans="1:3">
      <c r="A223" s="41">
        <v>2320402</v>
      </c>
      <c r="B223" s="20" t="s">
        <v>1719</v>
      </c>
      <c r="C223" s="19">
        <v>0</v>
      </c>
    </row>
    <row r="224" ht="17.25" customHeight="1" spans="1:3">
      <c r="A224" s="41">
        <v>2320405</v>
      </c>
      <c r="B224" s="20" t="s">
        <v>1720</v>
      </c>
      <c r="C224" s="19">
        <v>0</v>
      </c>
    </row>
    <row r="225" ht="17.25" customHeight="1" spans="1:3">
      <c r="A225" s="41">
        <v>2320411</v>
      </c>
      <c r="B225" s="20" t="s">
        <v>1721</v>
      </c>
      <c r="C225" s="19">
        <v>0</v>
      </c>
    </row>
    <row r="226" ht="17.25" customHeight="1" spans="1:3">
      <c r="A226" s="41">
        <v>2320413</v>
      </c>
      <c r="B226" s="20" t="s">
        <v>1722</v>
      </c>
      <c r="C226" s="19">
        <v>0</v>
      </c>
    </row>
    <row r="227" ht="17.25" customHeight="1" spans="1:3">
      <c r="A227" s="41">
        <v>2320414</v>
      </c>
      <c r="B227" s="20" t="s">
        <v>1723</v>
      </c>
      <c r="C227" s="19">
        <v>0</v>
      </c>
    </row>
    <row r="228" ht="17.25" customHeight="1" spans="1:3">
      <c r="A228" s="41">
        <v>2320416</v>
      </c>
      <c r="B228" s="20" t="s">
        <v>1724</v>
      </c>
      <c r="C228" s="19">
        <v>0</v>
      </c>
    </row>
    <row r="229" ht="17.25" customHeight="1" spans="1:3">
      <c r="A229" s="41">
        <v>2320417</v>
      </c>
      <c r="B229" s="20" t="s">
        <v>1725</v>
      </c>
      <c r="C229" s="19">
        <v>0</v>
      </c>
    </row>
    <row r="230" ht="17.25" customHeight="1" spans="1:3">
      <c r="A230" s="41">
        <v>2320418</v>
      </c>
      <c r="B230" s="20" t="s">
        <v>1726</v>
      </c>
      <c r="C230" s="19">
        <v>0</v>
      </c>
    </row>
    <row r="231" ht="17.25" customHeight="1" spans="1:3">
      <c r="A231" s="41">
        <v>2320419</v>
      </c>
      <c r="B231" s="20" t="s">
        <v>1727</v>
      </c>
      <c r="C231" s="19">
        <v>0</v>
      </c>
    </row>
    <row r="232" ht="17.25" customHeight="1" spans="1:3">
      <c r="A232" s="41">
        <v>2320420</v>
      </c>
      <c r="B232" s="20" t="s">
        <v>1728</v>
      </c>
      <c r="C232" s="19">
        <v>0</v>
      </c>
    </row>
    <row r="233" ht="17.25" customHeight="1" spans="1:3">
      <c r="A233" s="41">
        <v>2320431</v>
      </c>
      <c r="B233" s="20" t="s">
        <v>1729</v>
      </c>
      <c r="C233" s="19">
        <v>0</v>
      </c>
    </row>
    <row r="234" ht="17.25" customHeight="1" spans="1:3">
      <c r="A234" s="41">
        <v>2320432</v>
      </c>
      <c r="B234" s="20" t="s">
        <v>1730</v>
      </c>
      <c r="C234" s="19">
        <v>0</v>
      </c>
    </row>
    <row r="235" ht="17.25" customHeight="1" spans="1:3">
      <c r="A235" s="41">
        <v>2320433</v>
      </c>
      <c r="B235" s="20" t="s">
        <v>1731</v>
      </c>
      <c r="C235" s="19">
        <v>0</v>
      </c>
    </row>
    <row r="236" ht="17.25" customHeight="1" spans="1:3">
      <c r="A236" s="41">
        <v>2320498</v>
      </c>
      <c r="B236" s="20" t="s">
        <v>1732</v>
      </c>
      <c r="C236" s="19">
        <v>0</v>
      </c>
    </row>
    <row r="237" ht="17.25" customHeight="1" spans="1:3">
      <c r="A237" s="41">
        <v>2320499</v>
      </c>
      <c r="B237" s="20" t="s">
        <v>1733</v>
      </c>
      <c r="C237" s="19">
        <v>0</v>
      </c>
    </row>
    <row r="238" ht="17.25" customHeight="1" spans="1:3">
      <c r="A238" s="41">
        <v>233</v>
      </c>
      <c r="B238" s="18" t="s">
        <v>1204</v>
      </c>
      <c r="C238" s="19">
        <f>C239</f>
        <v>0</v>
      </c>
    </row>
    <row r="239" ht="17.25" customHeight="1" spans="1:3">
      <c r="A239" s="41">
        <v>23304</v>
      </c>
      <c r="B239" s="18" t="s">
        <v>1734</v>
      </c>
      <c r="C239" s="19">
        <f>SUM(C240:C255)</f>
        <v>0</v>
      </c>
    </row>
    <row r="240" ht="17.25" customHeight="1" spans="1:3">
      <c r="A240" s="41">
        <v>2330401</v>
      </c>
      <c r="B240" s="20" t="s">
        <v>1735</v>
      </c>
      <c r="C240" s="19">
        <v>0</v>
      </c>
    </row>
    <row r="241" ht="17.25" customHeight="1" spans="1:3">
      <c r="A241" s="41">
        <v>2330402</v>
      </c>
      <c r="B241" s="20" t="s">
        <v>1736</v>
      </c>
      <c r="C241" s="19">
        <v>0</v>
      </c>
    </row>
    <row r="242" ht="17.25" customHeight="1" spans="1:3">
      <c r="A242" s="41">
        <v>2330405</v>
      </c>
      <c r="B242" s="20" t="s">
        <v>1737</v>
      </c>
      <c r="C242" s="19">
        <v>0</v>
      </c>
    </row>
    <row r="243" ht="17.25" customHeight="1" spans="1:3">
      <c r="A243" s="41">
        <v>2330411</v>
      </c>
      <c r="B243" s="20" t="s">
        <v>1738</v>
      </c>
      <c r="C243" s="19">
        <v>0</v>
      </c>
    </row>
    <row r="244" ht="17.25" customHeight="1" spans="1:3">
      <c r="A244" s="41">
        <v>2330413</v>
      </c>
      <c r="B244" s="20" t="s">
        <v>1739</v>
      </c>
      <c r="C244" s="19">
        <v>0</v>
      </c>
    </row>
    <row r="245" ht="17.25" customHeight="1" spans="1:3">
      <c r="A245" s="41">
        <v>2330414</v>
      </c>
      <c r="B245" s="20" t="s">
        <v>1740</v>
      </c>
      <c r="C245" s="19">
        <v>0</v>
      </c>
    </row>
    <row r="246" ht="17.25" customHeight="1" spans="1:3">
      <c r="A246" s="41">
        <v>2330416</v>
      </c>
      <c r="B246" s="20" t="s">
        <v>1741</v>
      </c>
      <c r="C246" s="19">
        <v>0</v>
      </c>
    </row>
    <row r="247" ht="17.25" customHeight="1" spans="1:3">
      <c r="A247" s="41">
        <v>2330417</v>
      </c>
      <c r="B247" s="20" t="s">
        <v>1742</v>
      </c>
      <c r="C247" s="19">
        <v>0</v>
      </c>
    </row>
    <row r="248" ht="17.25" customHeight="1" spans="1:3">
      <c r="A248" s="41">
        <v>2330418</v>
      </c>
      <c r="B248" s="20" t="s">
        <v>1743</v>
      </c>
      <c r="C248" s="19">
        <v>0</v>
      </c>
    </row>
    <row r="249" ht="17.25" customHeight="1" spans="1:3">
      <c r="A249" s="41">
        <v>2330419</v>
      </c>
      <c r="B249" s="20" t="s">
        <v>1744</v>
      </c>
      <c r="C249" s="19">
        <v>0</v>
      </c>
    </row>
    <row r="250" ht="17.25" customHeight="1" spans="1:3">
      <c r="A250" s="41">
        <v>2330420</v>
      </c>
      <c r="B250" s="20" t="s">
        <v>1745</v>
      </c>
      <c r="C250" s="19">
        <v>0</v>
      </c>
    </row>
    <row r="251" ht="17.25" customHeight="1" spans="1:3">
      <c r="A251" s="41">
        <v>2330431</v>
      </c>
      <c r="B251" s="20" t="s">
        <v>1746</v>
      </c>
      <c r="C251" s="19">
        <v>0</v>
      </c>
    </row>
    <row r="252" ht="17.25" customHeight="1" spans="1:3">
      <c r="A252" s="41">
        <v>2330432</v>
      </c>
      <c r="B252" s="20" t="s">
        <v>1747</v>
      </c>
      <c r="C252" s="19">
        <v>0</v>
      </c>
    </row>
    <row r="253" ht="17.25" customHeight="1" spans="1:3">
      <c r="A253" s="41">
        <v>2330433</v>
      </c>
      <c r="B253" s="20" t="s">
        <v>1748</v>
      </c>
      <c r="C253" s="19">
        <v>0</v>
      </c>
    </row>
    <row r="254" ht="17.25" customHeight="1" spans="1:3">
      <c r="A254" s="41">
        <v>2330498</v>
      </c>
      <c r="B254" s="20" t="s">
        <v>1749</v>
      </c>
      <c r="C254" s="19">
        <v>0</v>
      </c>
    </row>
    <row r="255" ht="17.25" customHeight="1" spans="1:3">
      <c r="A255" s="41">
        <v>2330499</v>
      </c>
      <c r="B255" s="20" t="s">
        <v>1750</v>
      </c>
      <c r="C255" s="19">
        <v>0</v>
      </c>
    </row>
    <row r="256" ht="17.25" customHeight="1" spans="1:3">
      <c r="A256" s="41">
        <v>234</v>
      </c>
      <c r="B256" s="40" t="s">
        <v>1751</v>
      </c>
      <c r="C256" s="19">
        <f>SUM(C257,C270)</f>
        <v>0</v>
      </c>
    </row>
    <row r="257" ht="17.25" customHeight="1" spans="1:3">
      <c r="A257" s="41">
        <v>23401</v>
      </c>
      <c r="B257" s="40" t="s">
        <v>1231</v>
      </c>
      <c r="C257" s="19">
        <f>SUM(C258:C269)</f>
        <v>0</v>
      </c>
    </row>
    <row r="258" ht="17.25" customHeight="1" spans="1:3">
      <c r="A258" s="41">
        <v>2340101</v>
      </c>
      <c r="B258" s="41" t="s">
        <v>1752</v>
      </c>
      <c r="C258" s="19">
        <v>0</v>
      </c>
    </row>
    <row r="259" ht="17.25" customHeight="1" spans="1:3">
      <c r="A259" s="41">
        <v>2340102</v>
      </c>
      <c r="B259" s="41" t="s">
        <v>1753</v>
      </c>
      <c r="C259" s="19">
        <v>0</v>
      </c>
    </row>
    <row r="260" ht="17.25" customHeight="1" spans="1:3">
      <c r="A260" s="41">
        <v>2340103</v>
      </c>
      <c r="B260" s="41" t="s">
        <v>1754</v>
      </c>
      <c r="C260" s="19">
        <v>0</v>
      </c>
    </row>
    <row r="261" ht="17.25" customHeight="1" spans="1:3">
      <c r="A261" s="41">
        <v>2340104</v>
      </c>
      <c r="B261" s="41" t="s">
        <v>1755</v>
      </c>
      <c r="C261" s="19">
        <v>0</v>
      </c>
    </row>
    <row r="262" ht="17.25" customHeight="1" spans="1:3">
      <c r="A262" s="41">
        <v>2340105</v>
      </c>
      <c r="B262" s="41" t="s">
        <v>1756</v>
      </c>
      <c r="C262" s="19">
        <v>0</v>
      </c>
    </row>
    <row r="263" ht="17.25" customHeight="1" spans="1:3">
      <c r="A263" s="41">
        <v>2340106</v>
      </c>
      <c r="B263" s="41" t="s">
        <v>1757</v>
      </c>
      <c r="C263" s="19">
        <v>0</v>
      </c>
    </row>
    <row r="264" ht="17.25" customHeight="1" spans="1:3">
      <c r="A264" s="41">
        <v>2340107</v>
      </c>
      <c r="B264" s="41" t="s">
        <v>1758</v>
      </c>
      <c r="C264" s="19">
        <v>0</v>
      </c>
    </row>
    <row r="265" ht="17.25" customHeight="1" spans="1:3">
      <c r="A265" s="41">
        <v>2340108</v>
      </c>
      <c r="B265" s="41" t="s">
        <v>1759</v>
      </c>
      <c r="C265" s="19">
        <v>0</v>
      </c>
    </row>
    <row r="266" ht="17.25" customHeight="1" spans="1:3">
      <c r="A266" s="41">
        <v>2340109</v>
      </c>
      <c r="B266" s="41" t="s">
        <v>1760</v>
      </c>
      <c r="C266" s="19">
        <v>0</v>
      </c>
    </row>
    <row r="267" ht="17.25" customHeight="1" spans="1:3">
      <c r="A267" s="41">
        <v>2340110</v>
      </c>
      <c r="B267" s="41" t="s">
        <v>1761</v>
      </c>
      <c r="C267" s="19">
        <v>0</v>
      </c>
    </row>
    <row r="268" ht="17.25" customHeight="1" spans="1:3">
      <c r="A268" s="41">
        <v>2340111</v>
      </c>
      <c r="B268" s="41" t="s">
        <v>1762</v>
      </c>
      <c r="C268" s="19">
        <v>0</v>
      </c>
    </row>
    <row r="269" ht="17.25" customHeight="1" spans="1:3">
      <c r="A269" s="41">
        <v>2340199</v>
      </c>
      <c r="B269" s="41" t="s">
        <v>1763</v>
      </c>
      <c r="C269" s="19">
        <v>0</v>
      </c>
    </row>
    <row r="270" ht="17.25" customHeight="1" spans="1:3">
      <c r="A270" s="41">
        <v>23402</v>
      </c>
      <c r="B270" s="40" t="s">
        <v>1764</v>
      </c>
      <c r="C270" s="19">
        <f>SUM(C271:C276)</f>
        <v>0</v>
      </c>
    </row>
    <row r="271" ht="17.25" customHeight="1" spans="1:3">
      <c r="A271" s="41">
        <v>2340201</v>
      </c>
      <c r="B271" s="41" t="s">
        <v>999</v>
      </c>
      <c r="C271" s="19">
        <v>0</v>
      </c>
    </row>
    <row r="272" ht="17.25" customHeight="1" spans="1:3">
      <c r="A272" s="41">
        <v>2340202</v>
      </c>
      <c r="B272" s="41" t="s">
        <v>1044</v>
      </c>
      <c r="C272" s="19">
        <v>0</v>
      </c>
    </row>
    <row r="273" ht="17.25" customHeight="1" spans="1:3">
      <c r="A273" s="41">
        <v>2340203</v>
      </c>
      <c r="B273" s="41" t="s">
        <v>902</v>
      </c>
      <c r="C273" s="19">
        <v>0</v>
      </c>
    </row>
    <row r="274" ht="17.25" customHeight="1" spans="1:3">
      <c r="A274" s="41">
        <v>2340204</v>
      </c>
      <c r="B274" s="41" t="s">
        <v>1765</v>
      </c>
      <c r="C274" s="19">
        <v>0</v>
      </c>
    </row>
    <row r="275" ht="17.25" customHeight="1" spans="1:3">
      <c r="A275" s="41">
        <v>2340205</v>
      </c>
      <c r="B275" s="41" t="s">
        <v>1766</v>
      </c>
      <c r="C275" s="19">
        <v>0</v>
      </c>
    </row>
    <row r="276" ht="17.25" customHeight="1" spans="1:3">
      <c r="A276" s="41">
        <v>2340299</v>
      </c>
      <c r="B276" s="41" t="s">
        <v>1767</v>
      </c>
      <c r="C276" s="19">
        <v>0</v>
      </c>
    </row>
  </sheetData>
  <mergeCells count="1">
    <mergeCell ref="A1:C1"/>
  </mergeCells>
  <pageMargins left="0.708333333333333" right="0.432638888888889" top="1" bottom="1" header="0" footer="0"/>
  <pageSetup paperSize="9" orientation="portrait"/>
  <headerFooter alignWithMargins="0" scaleWithDoc="0">
    <oddHeader>&amp;C&amp;A</oddHeader>
    <oddFooter>&amp;CPage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showGridLines="0" showZeros="0" zoomScaleSheetLayoutView="60" workbookViewId="0">
      <selection activeCell="A1" sqref="$A1:$XFD32"/>
    </sheetView>
  </sheetViews>
  <sheetFormatPr defaultColWidth="12.1833333333333" defaultRowHeight="15.55" customHeight="1" outlineLevelCol="3"/>
  <cols>
    <col min="1" max="1" width="35" style="28" customWidth="1"/>
    <col min="2" max="2" width="18.9416666666667" style="28" customWidth="1"/>
    <col min="3" max="3" width="35" style="28" customWidth="1"/>
    <col min="4" max="4" width="18.9416666666667" style="28" customWidth="1"/>
    <col min="5" max="16384" width="12.1833333333333" style="28" customWidth="1"/>
  </cols>
  <sheetData>
    <row r="1" ht="34" customHeight="1" spans="1:4">
      <c r="A1" s="26" t="s">
        <v>26</v>
      </c>
      <c r="B1" s="26"/>
      <c r="C1" s="26"/>
      <c r="D1" s="26"/>
    </row>
    <row r="2" ht="17" customHeight="1" spans="1:4">
      <c r="A2" s="27" t="s">
        <v>25</v>
      </c>
      <c r="B2" s="27"/>
      <c r="C2" s="27"/>
      <c r="D2" s="27"/>
    </row>
    <row r="3" ht="17" customHeight="1" spans="1:4">
      <c r="A3" s="27" t="s">
        <v>42</v>
      </c>
      <c r="B3" s="27"/>
      <c r="C3" s="27"/>
      <c r="D3" s="27"/>
    </row>
    <row r="4" ht="17" customHeight="1" spans="1:4">
      <c r="A4" s="16" t="s">
        <v>1270</v>
      </c>
      <c r="B4" s="16" t="s">
        <v>44</v>
      </c>
      <c r="C4" s="16" t="s">
        <v>1270</v>
      </c>
      <c r="D4" s="16" t="s">
        <v>44</v>
      </c>
    </row>
    <row r="5" ht="17.25" customHeight="1" spans="1:4">
      <c r="A5" s="20" t="s">
        <v>1460</v>
      </c>
      <c r="B5" s="19">
        <f>'[2]L10'!C6</f>
        <v>278</v>
      </c>
      <c r="C5" s="20" t="s">
        <v>1533</v>
      </c>
      <c r="D5" s="19">
        <f>'[2]L10'!O6</f>
        <v>41</v>
      </c>
    </row>
    <row r="6" ht="17.25" customHeight="1" spans="1:4">
      <c r="A6" s="20" t="s">
        <v>1768</v>
      </c>
      <c r="B6" s="19">
        <f>B7</f>
        <v>628</v>
      </c>
      <c r="C6" s="20" t="s">
        <v>1769</v>
      </c>
      <c r="D6" s="19">
        <f>D7</f>
        <v>0</v>
      </c>
    </row>
    <row r="7" ht="17.25" customHeight="1" spans="1:4">
      <c r="A7" s="20" t="s">
        <v>1770</v>
      </c>
      <c r="B7" s="19">
        <f>SUM(B8:B16)</f>
        <v>628</v>
      </c>
      <c r="C7" s="20" t="s">
        <v>1771</v>
      </c>
      <c r="D7" s="19">
        <f>SUM(D8:D16)</f>
        <v>0</v>
      </c>
    </row>
    <row r="8" ht="17.25" customHeight="1" spans="1:4">
      <c r="A8" s="20" t="s">
        <v>1367</v>
      </c>
      <c r="B8" s="19">
        <f>'[2]L10'!D7</f>
        <v>0</v>
      </c>
      <c r="C8" s="20" t="s">
        <v>1367</v>
      </c>
      <c r="D8" s="19">
        <f>'[2]L10'!P7</f>
        <v>0</v>
      </c>
    </row>
    <row r="9" ht="17.25" customHeight="1" spans="1:4">
      <c r="A9" s="20" t="s">
        <v>1368</v>
      </c>
      <c r="B9" s="19">
        <f>'[2]L10'!D8+'[2]L10'!D9</f>
        <v>0</v>
      </c>
      <c r="C9" s="20" t="s">
        <v>1368</v>
      </c>
      <c r="D9" s="19">
        <f>'[2]L10'!P8+'[2]L10'!P9</f>
        <v>0</v>
      </c>
    </row>
    <row r="10" ht="17.25" customHeight="1" spans="1:4">
      <c r="A10" s="20" t="s">
        <v>1369</v>
      </c>
      <c r="B10" s="19">
        <f>'[2]L10'!D10+'[2]L10'!D11</f>
        <v>0</v>
      </c>
      <c r="C10" s="20" t="s">
        <v>1369</v>
      </c>
      <c r="D10" s="19">
        <f>'[2]L10'!P10+'[2]L10'!P11</f>
        <v>0</v>
      </c>
    </row>
    <row r="11" ht="17.25" customHeight="1" spans="1:4">
      <c r="A11" s="20" t="s">
        <v>1371</v>
      </c>
      <c r="B11" s="19">
        <f>'[2]L10'!D12+'[2]L10'!D13</f>
        <v>0</v>
      </c>
      <c r="C11" s="20" t="s">
        <v>1371</v>
      </c>
      <c r="D11" s="19">
        <f>'[2]L10'!P12+'[2]L10'!P13</f>
        <v>0</v>
      </c>
    </row>
    <row r="12" ht="17.25" customHeight="1" spans="1:4">
      <c r="A12" s="20" t="s">
        <v>1372</v>
      </c>
      <c r="B12" s="19">
        <f>'[2]L10'!D14+'[2]L10'!D15+'[2]L10'!D16+'[2]L10'!D17+'[2]L10'!D18</f>
        <v>0</v>
      </c>
      <c r="C12" s="20" t="s">
        <v>1372</v>
      </c>
      <c r="D12" s="19">
        <f>'[2]L10'!P14+'[2]L10'!P15+'[2]L10'!P16+'[2]L10'!P17+'[2]L10'!P18</f>
        <v>0</v>
      </c>
    </row>
    <row r="13" ht="17.25" customHeight="1" spans="1:4">
      <c r="A13" s="20" t="s">
        <v>1373</v>
      </c>
      <c r="B13" s="19">
        <f>'[2]L10'!D19+'[2]L10'!D20+'[2]L10'!D21</f>
        <v>0</v>
      </c>
      <c r="C13" s="20" t="s">
        <v>1373</v>
      </c>
      <c r="D13" s="19">
        <f>'[2]L10'!P19+'[2]L10'!P20+'[2]L10'!P21</f>
        <v>0</v>
      </c>
    </row>
    <row r="14" ht="17.25" customHeight="1" spans="1:4">
      <c r="A14" s="20" t="s">
        <v>1374</v>
      </c>
      <c r="B14" s="19">
        <f>'[2]L10'!D22+'[2]L10'!D23+'[2]L10'!D24+'[2]L10'!D25+'[2]L10'!D26+'[2]L10'!D27</f>
        <v>8</v>
      </c>
      <c r="C14" s="20" t="s">
        <v>1374</v>
      </c>
      <c r="D14" s="19">
        <f>'[2]L10'!P22+'[2]L10'!P23+'[2]L10'!P24+'[2]L10'!P25+'[2]L10'!P26+'[2]L10'!P27</f>
        <v>0</v>
      </c>
    </row>
    <row r="15" ht="17.25" customHeight="1" spans="1:4">
      <c r="A15" s="20" t="s">
        <v>1375</v>
      </c>
      <c r="B15" s="19">
        <f>'[2]L10'!D28</f>
        <v>0</v>
      </c>
      <c r="C15" s="20" t="s">
        <v>1375</v>
      </c>
      <c r="D15" s="19">
        <f>'[2]L10'!P28</f>
        <v>0</v>
      </c>
    </row>
    <row r="16" ht="17.25" customHeight="1" spans="1:4">
      <c r="A16" s="20" t="s">
        <v>89</v>
      </c>
      <c r="B16" s="19">
        <f>'[2]L10'!D31+'[2]L10'!D32+'[2]L10'!D33</f>
        <v>620</v>
      </c>
      <c r="C16" s="20" t="s">
        <v>337</v>
      </c>
      <c r="D16" s="19">
        <f>'[2]L10'!P31+'[2]L10'!P32+'[2]L10'!P33</f>
        <v>0</v>
      </c>
    </row>
    <row r="17" ht="17.25" customHeight="1" spans="1:4">
      <c r="A17" s="20" t="s">
        <v>1772</v>
      </c>
      <c r="B17" s="19">
        <v>0</v>
      </c>
      <c r="C17" s="20" t="s">
        <v>1773</v>
      </c>
      <c r="D17" s="19">
        <v>7</v>
      </c>
    </row>
    <row r="18" ht="17.25" customHeight="1" spans="1:4">
      <c r="A18" s="20" t="s">
        <v>1774</v>
      </c>
      <c r="B18" s="19">
        <v>0</v>
      </c>
      <c r="C18" s="20"/>
      <c r="D18" s="36"/>
    </row>
    <row r="19" ht="17.25" customHeight="1" spans="1:4">
      <c r="A19" s="20" t="s">
        <v>1775</v>
      </c>
      <c r="B19" s="19">
        <v>584</v>
      </c>
      <c r="C19" s="20"/>
      <c r="D19" s="36"/>
    </row>
    <row r="20" ht="17.25" customHeight="1" spans="1:4">
      <c r="A20" s="20" t="s">
        <v>1776</v>
      </c>
      <c r="B20" s="19">
        <f>B21+B22</f>
        <v>0</v>
      </c>
      <c r="C20" s="20" t="s">
        <v>1777</v>
      </c>
      <c r="D20" s="19">
        <v>752</v>
      </c>
    </row>
    <row r="21" ht="17.25" customHeight="1" spans="1:4">
      <c r="A21" s="20" t="s">
        <v>1778</v>
      </c>
      <c r="B21" s="19">
        <v>0</v>
      </c>
      <c r="C21" s="20"/>
      <c r="D21" s="37"/>
    </row>
    <row r="22" ht="17.25" customHeight="1" spans="1:4">
      <c r="A22" s="20" t="s">
        <v>1779</v>
      </c>
      <c r="B22" s="19">
        <v>0</v>
      </c>
      <c r="C22" s="20"/>
      <c r="D22" s="37"/>
    </row>
    <row r="23" ht="17.25" customHeight="1" spans="1:4">
      <c r="A23" s="20" t="s">
        <v>1395</v>
      </c>
      <c r="B23" s="19">
        <f t="shared" ref="B23:B26" si="0">B24</f>
        <v>0</v>
      </c>
      <c r="C23" s="20" t="s">
        <v>1396</v>
      </c>
      <c r="D23" s="19">
        <f>D24</f>
        <v>0</v>
      </c>
    </row>
    <row r="24" ht="17.25" customHeight="1" spans="1:4">
      <c r="A24" s="20" t="s">
        <v>1397</v>
      </c>
      <c r="B24" s="19">
        <f t="shared" si="0"/>
        <v>0</v>
      </c>
      <c r="C24" s="20" t="s">
        <v>1780</v>
      </c>
      <c r="D24" s="19">
        <v>0</v>
      </c>
    </row>
    <row r="25" ht="17.25" customHeight="1" spans="1:4">
      <c r="A25" s="20" t="s">
        <v>1781</v>
      </c>
      <c r="B25" s="19">
        <v>0</v>
      </c>
      <c r="C25" s="20" t="s">
        <v>1782</v>
      </c>
      <c r="D25" s="37"/>
    </row>
    <row r="26" ht="17.25" customHeight="1" spans="1:4">
      <c r="A26" s="20" t="s">
        <v>1408</v>
      </c>
      <c r="B26" s="19">
        <f t="shared" si="0"/>
        <v>0</v>
      </c>
      <c r="C26" s="20" t="s">
        <v>1409</v>
      </c>
      <c r="D26" s="19">
        <v>0</v>
      </c>
    </row>
    <row r="27" ht="17.25" customHeight="1" spans="1:4">
      <c r="A27" s="20" t="s">
        <v>1783</v>
      </c>
      <c r="B27" s="19">
        <v>0</v>
      </c>
      <c r="C27" s="20"/>
      <c r="D27" s="36"/>
    </row>
    <row r="28" ht="17.25" customHeight="1" spans="1:4">
      <c r="A28" s="20" t="s">
        <v>1784</v>
      </c>
      <c r="B28" s="19">
        <v>0</v>
      </c>
      <c r="C28" s="20" t="s">
        <v>1785</v>
      </c>
      <c r="D28" s="19">
        <v>0</v>
      </c>
    </row>
    <row r="29" ht="17.25" customHeight="1" spans="1:4">
      <c r="A29" s="20" t="s">
        <v>1786</v>
      </c>
      <c r="B29" s="19">
        <v>0</v>
      </c>
      <c r="C29" s="20" t="s">
        <v>1787</v>
      </c>
      <c r="D29" s="19">
        <v>0</v>
      </c>
    </row>
    <row r="30" ht="17.25" customHeight="1" spans="1:4">
      <c r="A30" s="20"/>
      <c r="B30" s="36"/>
      <c r="C30" s="20" t="s">
        <v>1788</v>
      </c>
      <c r="D30" s="19">
        <f>'[2]L10'!Y6</f>
        <v>0</v>
      </c>
    </row>
    <row r="31" ht="17.25" customHeight="1" spans="1:4">
      <c r="A31" s="20"/>
      <c r="B31" s="36"/>
      <c r="C31" s="20" t="s">
        <v>1789</v>
      </c>
      <c r="D31" s="19">
        <f>B32-D5-D6-D17-D20-D23-D26-D28-D29-D30</f>
        <v>690</v>
      </c>
    </row>
    <row r="32" ht="17" customHeight="1" spans="1:4">
      <c r="A32" s="16" t="s">
        <v>1790</v>
      </c>
      <c r="B32" s="19">
        <f>SUM(B5,B6,B17:B20,B23,B26,B28,B29)</f>
        <v>1490</v>
      </c>
      <c r="C32" s="16" t="s">
        <v>1791</v>
      </c>
      <c r="D32" s="19">
        <f>SUM(D5,D6,D17,D20,D23,D26,D28:D31)</f>
        <v>1490</v>
      </c>
    </row>
  </sheetData>
  <mergeCells count="3">
    <mergeCell ref="A1:D1"/>
    <mergeCell ref="A2:D2"/>
    <mergeCell ref="A3:D3"/>
  </mergeCells>
  <pageMargins left="1.88958333333333" right="0.75" top="0.66875" bottom="0.786805555555556" header="0" footer="0"/>
  <pageSetup paperSize="9" orientation="landscape"/>
  <headerFooter alignWithMargins="0" scaleWithDoc="0">
    <oddHeader>&amp;C&amp;A</oddHeader>
    <oddFooter>&amp;CPage &amp;P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A1" sqref="A1:D11"/>
    </sheetView>
  </sheetViews>
  <sheetFormatPr defaultColWidth="9" defaultRowHeight="13.5" outlineLevelCol="3"/>
  <cols>
    <col min="1" max="1" width="31.375" customWidth="1"/>
    <col min="2" max="2" width="15.375" customWidth="1"/>
    <col min="3" max="3" width="19.25" customWidth="1"/>
    <col min="4" max="4" width="20.375" customWidth="1"/>
  </cols>
  <sheetData>
    <row r="1" ht="33.95" customHeight="1" spans="1:4">
      <c r="A1" s="26" t="s">
        <v>28</v>
      </c>
      <c r="B1" s="26"/>
      <c r="C1" s="26"/>
      <c r="D1" s="26"/>
    </row>
    <row r="2" ht="17.1" customHeight="1" spans="1:4">
      <c r="A2" s="27" t="s">
        <v>27</v>
      </c>
      <c r="B2" s="27"/>
      <c r="C2" s="27"/>
      <c r="D2" s="27"/>
    </row>
    <row r="3" ht="17.1" customHeight="1" spans="1:4">
      <c r="A3" s="27" t="s">
        <v>1444</v>
      </c>
      <c r="B3" s="27"/>
      <c r="C3" s="27"/>
      <c r="D3" s="27"/>
    </row>
    <row r="4" ht="42" customHeight="1" spans="1:4">
      <c r="A4" s="16" t="s">
        <v>1270</v>
      </c>
      <c r="B4" s="16" t="s">
        <v>1792</v>
      </c>
      <c r="C4" s="16"/>
      <c r="D4" s="16"/>
    </row>
    <row r="5" ht="28" customHeight="1" spans="1:4">
      <c r="A5" s="16"/>
      <c r="B5" s="16" t="s">
        <v>1447</v>
      </c>
      <c r="C5" s="16" t="s">
        <v>1793</v>
      </c>
      <c r="D5" s="16" t="s">
        <v>1794</v>
      </c>
    </row>
    <row r="6" ht="28" customHeight="1" spans="1:4">
      <c r="A6" s="20" t="s">
        <v>1452</v>
      </c>
      <c r="B6" s="19">
        <f>SUM(C6:D6)</f>
        <v>0</v>
      </c>
      <c r="C6" s="19">
        <v>0</v>
      </c>
      <c r="D6" s="19">
        <v>0</v>
      </c>
    </row>
    <row r="7" ht="28" customHeight="1" spans="1:4">
      <c r="A7" s="20" t="s">
        <v>1453</v>
      </c>
      <c r="B7" s="19">
        <v>0</v>
      </c>
      <c r="C7" s="36"/>
      <c r="D7" s="36"/>
    </row>
    <row r="8" ht="28" customHeight="1" spans="1:4">
      <c r="A8" s="20" t="s">
        <v>1454</v>
      </c>
      <c r="B8" s="19">
        <f>C8</f>
        <v>0</v>
      </c>
      <c r="C8" s="19">
        <v>0</v>
      </c>
      <c r="D8" s="36"/>
    </row>
    <row r="9" ht="28" customHeight="1" spans="1:4">
      <c r="A9" s="20" t="s">
        <v>1455</v>
      </c>
      <c r="B9" s="19">
        <f>D9+C9</f>
        <v>0</v>
      </c>
      <c r="C9" s="19">
        <v>0</v>
      </c>
      <c r="D9" s="19">
        <v>0</v>
      </c>
    </row>
    <row r="10" ht="28" customHeight="1" spans="1:4">
      <c r="A10" s="20" t="s">
        <v>1456</v>
      </c>
      <c r="B10" s="19">
        <f>C10+D10</f>
        <v>0</v>
      </c>
      <c r="C10" s="19">
        <v>0</v>
      </c>
      <c r="D10" s="19">
        <v>0</v>
      </c>
    </row>
    <row r="11" ht="28" customHeight="1" spans="1:4">
      <c r="A11" s="20" t="s">
        <v>1457</v>
      </c>
      <c r="B11" s="19">
        <f>SUM(C11:D11)</f>
        <v>0</v>
      </c>
      <c r="C11" s="19">
        <f>C8+C6-C9-C10</f>
        <v>0</v>
      </c>
      <c r="D11" s="19">
        <f>D6-D9-D10</f>
        <v>0</v>
      </c>
    </row>
  </sheetData>
  <mergeCells count="5">
    <mergeCell ref="A1:D1"/>
    <mergeCell ref="A2:D2"/>
    <mergeCell ref="A3:D3"/>
    <mergeCell ref="B4:D4"/>
    <mergeCell ref="A4:A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5"/>
  <sheetViews>
    <sheetView showGridLines="0" showZeros="0" zoomScaleSheetLayoutView="60" workbookViewId="0">
      <selection activeCell="A1" sqref="A1:B55"/>
    </sheetView>
  </sheetViews>
  <sheetFormatPr defaultColWidth="12.1833333333333" defaultRowHeight="17" customHeight="1" outlineLevelCol="1"/>
  <cols>
    <col min="1" max="1" width="42.5" style="28" customWidth="1"/>
    <col min="2" max="2" width="35.875" style="28" customWidth="1"/>
    <col min="3" max="248" width="12.1833333333333" style="28" customWidth="1"/>
    <col min="249" max="16382" width="12.1833333333333" style="28"/>
    <col min="16383" max="16384" width="12.1833333333333" style="35"/>
  </cols>
  <sheetData>
    <row r="1" ht="34" customHeight="1" spans="1:2">
      <c r="A1" s="26" t="s">
        <v>30</v>
      </c>
      <c r="B1" s="26"/>
    </row>
    <row r="2" ht="17.1" customHeight="1" spans="1:2">
      <c r="A2" s="27" t="s">
        <v>29</v>
      </c>
      <c r="B2" s="27"/>
    </row>
    <row r="3" ht="17.1" customHeight="1" spans="1:2">
      <c r="A3" s="27" t="s">
        <v>42</v>
      </c>
      <c r="B3" s="27"/>
    </row>
    <row r="4" ht="22" customHeight="1" spans="1:2">
      <c r="A4" s="16" t="s">
        <v>1795</v>
      </c>
      <c r="B4" s="16" t="s">
        <v>44</v>
      </c>
    </row>
    <row r="5" ht="22" customHeight="1" spans="1:2">
      <c r="A5" s="16" t="s">
        <v>1796</v>
      </c>
      <c r="B5" s="19">
        <f>B6</f>
        <v>0</v>
      </c>
    </row>
    <row r="6" ht="22" customHeight="1" spans="1:2">
      <c r="A6" s="18" t="s">
        <v>144</v>
      </c>
      <c r="B6" s="19">
        <f>B7</f>
        <v>0</v>
      </c>
    </row>
    <row r="7" ht="22" customHeight="1" spans="1:2">
      <c r="A7" s="18" t="s">
        <v>1797</v>
      </c>
      <c r="B7" s="19">
        <f>B8+B40+B45+B51+B55</f>
        <v>0</v>
      </c>
    </row>
    <row r="8" ht="22" customHeight="1" spans="1:2">
      <c r="A8" s="18" t="s">
        <v>1798</v>
      </c>
      <c r="B8" s="19">
        <f>SUM(B9:B39)</f>
        <v>0</v>
      </c>
    </row>
    <row r="9" ht="22" customHeight="1" spans="1:2">
      <c r="A9" s="20" t="s">
        <v>1799</v>
      </c>
      <c r="B9" s="19">
        <v>0</v>
      </c>
    </row>
    <row r="10" ht="22" customHeight="1" spans="1:2">
      <c r="A10" s="20" t="s">
        <v>1800</v>
      </c>
      <c r="B10" s="19">
        <v>0</v>
      </c>
    </row>
    <row r="11" ht="22" customHeight="1" spans="1:2">
      <c r="A11" s="20" t="s">
        <v>1801</v>
      </c>
      <c r="B11" s="19">
        <v>0</v>
      </c>
    </row>
    <row r="12" ht="22" customHeight="1" spans="1:2">
      <c r="A12" s="20" t="s">
        <v>1802</v>
      </c>
      <c r="B12" s="19">
        <v>0</v>
      </c>
    </row>
    <row r="13" ht="22" customHeight="1" spans="1:2">
      <c r="A13" s="20" t="s">
        <v>1803</v>
      </c>
      <c r="B13" s="19">
        <v>0</v>
      </c>
    </row>
    <row r="14" ht="22" customHeight="1" spans="1:2">
      <c r="A14" s="20" t="s">
        <v>1804</v>
      </c>
      <c r="B14" s="19">
        <v>0</v>
      </c>
    </row>
    <row r="15" ht="22" customHeight="1" spans="1:2">
      <c r="A15" s="20" t="s">
        <v>1805</v>
      </c>
      <c r="B15" s="19">
        <v>0</v>
      </c>
    </row>
    <row r="16" ht="22" customHeight="1" spans="1:2">
      <c r="A16" s="20" t="s">
        <v>1806</v>
      </c>
      <c r="B16" s="19">
        <v>0</v>
      </c>
    </row>
    <row r="17" ht="22" customHeight="1" spans="1:2">
      <c r="A17" s="20" t="s">
        <v>1807</v>
      </c>
      <c r="B17" s="19">
        <v>0</v>
      </c>
    </row>
    <row r="18" ht="22" customHeight="1" spans="1:2">
      <c r="A18" s="20" t="s">
        <v>1808</v>
      </c>
      <c r="B18" s="19">
        <v>0</v>
      </c>
    </row>
    <row r="19" ht="22" customHeight="1" spans="1:2">
      <c r="A19" s="20" t="s">
        <v>1809</v>
      </c>
      <c r="B19" s="19">
        <v>0</v>
      </c>
    </row>
    <row r="20" ht="22" customHeight="1" spans="1:2">
      <c r="A20" s="20" t="s">
        <v>1810</v>
      </c>
      <c r="B20" s="19">
        <v>0</v>
      </c>
    </row>
    <row r="21" ht="22" customHeight="1" spans="1:2">
      <c r="A21" s="20" t="s">
        <v>1811</v>
      </c>
      <c r="B21" s="19">
        <v>0</v>
      </c>
    </row>
    <row r="22" ht="22" customHeight="1" spans="1:2">
      <c r="A22" s="20" t="s">
        <v>1812</v>
      </c>
      <c r="B22" s="19">
        <v>0</v>
      </c>
    </row>
    <row r="23" ht="22" customHeight="1" spans="1:2">
      <c r="A23" s="20" t="s">
        <v>1813</v>
      </c>
      <c r="B23" s="19">
        <v>0</v>
      </c>
    </row>
    <row r="24" ht="22" customHeight="1" spans="1:2">
      <c r="A24" s="20" t="s">
        <v>1814</v>
      </c>
      <c r="B24" s="19">
        <v>0</v>
      </c>
    </row>
    <row r="25" ht="22" customHeight="1" spans="1:2">
      <c r="A25" s="20" t="s">
        <v>1815</v>
      </c>
      <c r="B25" s="19">
        <v>0</v>
      </c>
    </row>
    <row r="26" ht="22" customHeight="1" spans="1:2">
      <c r="A26" s="20" t="s">
        <v>1816</v>
      </c>
      <c r="B26" s="19">
        <v>0</v>
      </c>
    </row>
    <row r="27" ht="22" customHeight="1" spans="1:2">
      <c r="A27" s="20" t="s">
        <v>1817</v>
      </c>
      <c r="B27" s="19">
        <v>0</v>
      </c>
    </row>
    <row r="28" ht="22" customHeight="1" spans="1:2">
      <c r="A28" s="20" t="s">
        <v>1818</v>
      </c>
      <c r="B28" s="19">
        <v>0</v>
      </c>
    </row>
    <row r="29" ht="22" customHeight="1" spans="1:2">
      <c r="A29" s="20" t="s">
        <v>1819</v>
      </c>
      <c r="B29" s="19">
        <v>0</v>
      </c>
    </row>
    <row r="30" ht="22" customHeight="1" spans="1:2">
      <c r="A30" s="20" t="s">
        <v>1820</v>
      </c>
      <c r="B30" s="19">
        <v>0</v>
      </c>
    </row>
    <row r="31" ht="22" customHeight="1" spans="1:2">
      <c r="A31" s="20" t="s">
        <v>1821</v>
      </c>
      <c r="B31" s="19">
        <v>0</v>
      </c>
    </row>
    <row r="32" ht="22" customHeight="1" spans="1:2">
      <c r="A32" s="20" t="s">
        <v>1822</v>
      </c>
      <c r="B32" s="19">
        <v>0</v>
      </c>
    </row>
    <row r="33" ht="22" customHeight="1" spans="1:2">
      <c r="A33" s="20" t="s">
        <v>1823</v>
      </c>
      <c r="B33" s="19">
        <v>0</v>
      </c>
    </row>
    <row r="34" ht="22" customHeight="1" spans="1:2">
      <c r="A34" s="20" t="s">
        <v>1824</v>
      </c>
      <c r="B34" s="19">
        <v>0</v>
      </c>
    </row>
    <row r="35" ht="22" customHeight="1" spans="1:2">
      <c r="A35" s="20" t="s">
        <v>1825</v>
      </c>
      <c r="B35" s="19">
        <v>0</v>
      </c>
    </row>
    <row r="36" ht="22" customHeight="1" spans="1:2">
      <c r="A36" s="20" t="s">
        <v>1826</v>
      </c>
      <c r="B36" s="19">
        <v>0</v>
      </c>
    </row>
    <row r="37" ht="22" customHeight="1" spans="1:2">
      <c r="A37" s="20" t="s">
        <v>1827</v>
      </c>
      <c r="B37" s="19">
        <v>0</v>
      </c>
    </row>
    <row r="38" ht="22" customHeight="1" spans="1:2">
      <c r="A38" s="20" t="s">
        <v>1828</v>
      </c>
      <c r="B38" s="19">
        <v>0</v>
      </c>
    </row>
    <row r="39" ht="22" customHeight="1" spans="1:2">
      <c r="A39" s="20" t="s">
        <v>1829</v>
      </c>
      <c r="B39" s="19">
        <v>0</v>
      </c>
    </row>
    <row r="40" ht="22" customHeight="1" spans="1:2">
      <c r="A40" s="18" t="s">
        <v>1830</v>
      </c>
      <c r="B40" s="19">
        <f>SUM(B41:B44)</f>
        <v>0</v>
      </c>
    </row>
    <row r="41" ht="22" customHeight="1" spans="1:2">
      <c r="A41" s="20" t="s">
        <v>1831</v>
      </c>
      <c r="B41" s="19">
        <v>0</v>
      </c>
    </row>
    <row r="42" ht="22" customHeight="1" spans="1:2">
      <c r="A42" s="20" t="s">
        <v>1832</v>
      </c>
      <c r="B42" s="19">
        <v>0</v>
      </c>
    </row>
    <row r="43" ht="22" customHeight="1" spans="1:2">
      <c r="A43" s="20" t="s">
        <v>1833</v>
      </c>
      <c r="B43" s="19">
        <v>0</v>
      </c>
    </row>
    <row r="44" ht="22" customHeight="1" spans="1:2">
      <c r="A44" s="20" t="s">
        <v>1834</v>
      </c>
      <c r="B44" s="19">
        <v>0</v>
      </c>
    </row>
    <row r="45" ht="22" customHeight="1" spans="1:2">
      <c r="A45" s="18" t="s">
        <v>1835</v>
      </c>
      <c r="B45" s="19">
        <f>SUM(B46:B50)</f>
        <v>0</v>
      </c>
    </row>
    <row r="46" ht="22" customHeight="1" spans="1:2">
      <c r="A46" s="20" t="s">
        <v>1836</v>
      </c>
      <c r="B46" s="19">
        <v>0</v>
      </c>
    </row>
    <row r="47" ht="22" customHeight="1" spans="1:2">
      <c r="A47" s="20" t="s">
        <v>1837</v>
      </c>
      <c r="B47" s="19">
        <v>0</v>
      </c>
    </row>
    <row r="48" ht="22" customHeight="1" spans="1:2">
      <c r="A48" s="20" t="s">
        <v>1838</v>
      </c>
      <c r="B48" s="19">
        <v>0</v>
      </c>
    </row>
    <row r="49" ht="22" customHeight="1" spans="1:2">
      <c r="A49" s="20" t="s">
        <v>1839</v>
      </c>
      <c r="B49" s="19">
        <v>0</v>
      </c>
    </row>
    <row r="50" ht="22" customHeight="1" spans="1:2">
      <c r="A50" s="20" t="s">
        <v>1840</v>
      </c>
      <c r="B50" s="19">
        <v>0</v>
      </c>
    </row>
    <row r="51" ht="22" customHeight="1" spans="1:2">
      <c r="A51" s="18" t="s">
        <v>1841</v>
      </c>
      <c r="B51" s="19">
        <f>SUM(B52:B54)</f>
        <v>0</v>
      </c>
    </row>
    <row r="52" ht="22" customHeight="1" spans="1:2">
      <c r="A52" s="20" t="s">
        <v>1842</v>
      </c>
      <c r="B52" s="19">
        <v>0</v>
      </c>
    </row>
    <row r="53" ht="22" customHeight="1" spans="1:2">
      <c r="A53" s="20" t="s">
        <v>1843</v>
      </c>
      <c r="B53" s="19">
        <v>0</v>
      </c>
    </row>
    <row r="54" ht="22" customHeight="1" spans="1:2">
      <c r="A54" s="20" t="s">
        <v>1844</v>
      </c>
      <c r="B54" s="19">
        <v>0</v>
      </c>
    </row>
    <row r="55" ht="22" customHeight="1" spans="1:2">
      <c r="A55" s="18" t="s">
        <v>1845</v>
      </c>
      <c r="B55" s="19">
        <v>0</v>
      </c>
    </row>
  </sheetData>
  <mergeCells count="3">
    <mergeCell ref="A1:B1"/>
    <mergeCell ref="A2:B2"/>
    <mergeCell ref="A3:B3"/>
  </mergeCells>
  <pageMargins left="1.18055555555556" right="0.75" top="1" bottom="1" header="0" footer="0"/>
  <pageSetup paperSize="9" orientation="portrait"/>
  <headerFooter alignWithMargins="0" scaleWithDoc="0">
    <oddHeader>&amp;C&amp;A</oddHeader>
    <oddFooter>&amp;CPage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5"/>
  <sheetViews>
    <sheetView topLeftCell="A7" workbookViewId="0">
      <selection activeCell="A1" sqref="A1:B34"/>
    </sheetView>
  </sheetViews>
  <sheetFormatPr defaultColWidth="9" defaultRowHeight="13.5" outlineLevelCol="1"/>
  <cols>
    <col min="1" max="1" width="38.625" customWidth="1"/>
    <col min="2" max="2" width="34.625" customWidth="1"/>
  </cols>
  <sheetData>
    <row r="1" ht="33.95" customHeight="1" spans="1:2">
      <c r="A1" s="26" t="s">
        <v>33</v>
      </c>
      <c r="B1" s="26"/>
    </row>
    <row r="2" ht="17.1" customHeight="1" spans="1:2">
      <c r="A2" s="27" t="s">
        <v>32</v>
      </c>
      <c r="B2" s="27"/>
    </row>
    <row r="3" ht="17.1" customHeight="1" spans="1:2">
      <c r="A3" s="27" t="s">
        <v>42</v>
      </c>
      <c r="B3" s="27"/>
    </row>
    <row r="4" ht="17.1" customHeight="1" spans="1:2">
      <c r="A4" s="16" t="s">
        <v>1795</v>
      </c>
      <c r="B4" s="16" t="s">
        <v>44</v>
      </c>
    </row>
    <row r="5" ht="17.1" customHeight="1" spans="1:2">
      <c r="A5" s="16" t="s">
        <v>1846</v>
      </c>
      <c r="B5" s="19">
        <f>B6+B9</f>
        <v>0</v>
      </c>
    </row>
    <row r="6" ht="17.1" customHeight="1" spans="1:2">
      <c r="A6" s="18" t="s">
        <v>552</v>
      </c>
      <c r="B6" s="19">
        <f>B7</f>
        <v>0</v>
      </c>
    </row>
    <row r="7" ht="17.1" customHeight="1" spans="1:2">
      <c r="A7" s="18" t="s">
        <v>572</v>
      </c>
      <c r="B7" s="19">
        <f>B8</f>
        <v>0</v>
      </c>
    </row>
    <row r="8" ht="17.1" customHeight="1" spans="1:2">
      <c r="A8" s="20" t="s">
        <v>1847</v>
      </c>
      <c r="B8" s="19">
        <v>0</v>
      </c>
    </row>
    <row r="9" ht="17.1" customHeight="1" spans="1:2">
      <c r="A9" s="18" t="s">
        <v>1846</v>
      </c>
      <c r="B9" s="19">
        <f>B10+B21+B31+B33</f>
        <v>0</v>
      </c>
    </row>
    <row r="10" ht="17.1" customHeight="1" spans="1:2">
      <c r="A10" s="18" t="s">
        <v>1848</v>
      </c>
      <c r="B10" s="19">
        <f>SUM(B11:B20)</f>
        <v>0</v>
      </c>
    </row>
    <row r="11" ht="17.1" customHeight="1" spans="1:2">
      <c r="A11" s="20" t="s">
        <v>1849</v>
      </c>
      <c r="B11" s="19">
        <v>0</v>
      </c>
    </row>
    <row r="12" ht="17.1" customHeight="1" spans="1:2">
      <c r="A12" s="20" t="s">
        <v>1850</v>
      </c>
      <c r="B12" s="19">
        <v>0</v>
      </c>
    </row>
    <row r="13" ht="17.1" customHeight="1" spans="1:2">
      <c r="A13" s="20" t="s">
        <v>1851</v>
      </c>
      <c r="B13" s="19">
        <v>0</v>
      </c>
    </row>
    <row r="14" ht="17.1" customHeight="1" spans="1:2">
      <c r="A14" s="20" t="s">
        <v>1852</v>
      </c>
      <c r="B14" s="19">
        <v>0</v>
      </c>
    </row>
    <row r="15" ht="17.1" customHeight="1" spans="1:2">
      <c r="A15" s="20" t="s">
        <v>1853</v>
      </c>
      <c r="B15" s="19">
        <v>0</v>
      </c>
    </row>
    <row r="16" ht="17.1" customHeight="1" spans="1:2">
      <c r="A16" s="20" t="s">
        <v>1854</v>
      </c>
      <c r="B16" s="19">
        <v>0</v>
      </c>
    </row>
    <row r="17" ht="17.1" customHeight="1" spans="1:2">
      <c r="A17" s="20" t="s">
        <v>1855</v>
      </c>
      <c r="B17" s="19">
        <v>0</v>
      </c>
    </row>
    <row r="18" ht="17.1" customHeight="1" spans="1:2">
      <c r="A18" s="20" t="s">
        <v>1856</v>
      </c>
      <c r="B18" s="19">
        <v>0</v>
      </c>
    </row>
    <row r="19" ht="17.1" customHeight="1" spans="1:2">
      <c r="A19" s="22" t="s">
        <v>1857</v>
      </c>
      <c r="B19" s="19">
        <v>0</v>
      </c>
    </row>
    <row r="20" ht="17.1" customHeight="1" spans="1:2">
      <c r="A20" s="20" t="s">
        <v>1858</v>
      </c>
      <c r="B20" s="19">
        <v>0</v>
      </c>
    </row>
    <row r="21" ht="17.1" customHeight="1" spans="1:2">
      <c r="A21" s="18" t="s">
        <v>1859</v>
      </c>
      <c r="B21" s="19">
        <f>SUM(B22:B30)</f>
        <v>0</v>
      </c>
    </row>
    <row r="22" ht="17.1" customHeight="1" spans="1:2">
      <c r="A22" s="20" t="s">
        <v>1860</v>
      </c>
      <c r="B22" s="19">
        <v>0</v>
      </c>
    </row>
    <row r="23" ht="17.1" customHeight="1" spans="1:2">
      <c r="A23" s="20" t="s">
        <v>1861</v>
      </c>
      <c r="B23" s="19">
        <v>0</v>
      </c>
    </row>
    <row r="24" ht="17.1" customHeight="1" spans="1:2">
      <c r="A24" s="20" t="s">
        <v>1862</v>
      </c>
      <c r="B24" s="19">
        <v>0</v>
      </c>
    </row>
    <row r="25" ht="17.1" customHeight="1" spans="1:2">
      <c r="A25" s="20" t="s">
        <v>1863</v>
      </c>
      <c r="B25" s="19">
        <v>0</v>
      </c>
    </row>
    <row r="26" ht="17.1" customHeight="1" spans="1:2">
      <c r="A26" s="20" t="s">
        <v>1864</v>
      </c>
      <c r="B26" s="19">
        <v>0</v>
      </c>
    </row>
    <row r="27" ht="17.1" customHeight="1" spans="1:2">
      <c r="A27" s="20" t="s">
        <v>1865</v>
      </c>
      <c r="B27" s="19">
        <v>0</v>
      </c>
    </row>
    <row r="28" ht="17.1" customHeight="1" spans="1:2">
      <c r="A28" s="20" t="s">
        <v>1866</v>
      </c>
      <c r="B28" s="19">
        <v>0</v>
      </c>
    </row>
    <row r="29" ht="17.1" customHeight="1" spans="1:2">
      <c r="A29" s="20" t="s">
        <v>1867</v>
      </c>
      <c r="B29" s="19">
        <v>0</v>
      </c>
    </row>
    <row r="30" ht="17.1" customHeight="1" spans="1:2">
      <c r="A30" s="20" t="s">
        <v>1868</v>
      </c>
      <c r="B30" s="19">
        <v>0</v>
      </c>
    </row>
    <row r="31" ht="17.1" customHeight="1" spans="1:2">
      <c r="A31" s="18" t="s">
        <v>1869</v>
      </c>
      <c r="B31" s="19">
        <f>B32</f>
        <v>0</v>
      </c>
    </row>
    <row r="32" ht="17.1" customHeight="1" spans="1:2">
      <c r="A32" s="20" t="s">
        <v>1870</v>
      </c>
      <c r="B32" s="19">
        <v>0</v>
      </c>
    </row>
    <row r="33" ht="17.1" customHeight="1" spans="1:2">
      <c r="A33" s="18" t="s">
        <v>1871</v>
      </c>
      <c r="B33" s="19">
        <f>B34</f>
        <v>0</v>
      </c>
    </row>
    <row r="34" ht="17.1" customHeight="1" spans="1:2">
      <c r="A34" s="20" t="s">
        <v>1872</v>
      </c>
      <c r="B34" s="19">
        <v>0</v>
      </c>
    </row>
    <row r="35" ht="24" customHeight="1" spans="1:2">
      <c r="A35" s="33"/>
      <c r="B35" s="34"/>
    </row>
  </sheetData>
  <mergeCells count="3">
    <mergeCell ref="A1:B1"/>
    <mergeCell ref="A2:B2"/>
    <mergeCell ref="A3:B3"/>
  </mergeCells>
  <pageMargins left="1.41666666666667"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showGridLines="0" showZeros="0" zoomScaleSheetLayoutView="60" workbookViewId="0">
      <selection activeCell="A1" sqref="A1:D12"/>
    </sheetView>
  </sheetViews>
  <sheetFormatPr defaultColWidth="12.1833333333333" defaultRowHeight="15.55" customHeight="1" outlineLevelCol="3"/>
  <cols>
    <col min="1" max="1" width="34.25" style="28" customWidth="1"/>
    <col min="2" max="2" width="17.125" style="29" customWidth="1"/>
    <col min="3" max="3" width="34.25" style="28" customWidth="1"/>
    <col min="4" max="4" width="13.5" style="29" customWidth="1"/>
    <col min="5" max="16384" width="12.1833333333333" style="28" customWidth="1"/>
  </cols>
  <sheetData>
    <row r="1" ht="34" customHeight="1" spans="1:4">
      <c r="A1" s="26" t="s">
        <v>35</v>
      </c>
      <c r="B1" s="26"/>
      <c r="C1" s="26"/>
      <c r="D1" s="26"/>
    </row>
    <row r="2" ht="17" customHeight="1" spans="1:4">
      <c r="A2" s="27" t="s">
        <v>34</v>
      </c>
      <c r="B2" s="30"/>
      <c r="C2" s="27"/>
      <c r="D2" s="30"/>
    </row>
    <row r="3" ht="17" customHeight="1" spans="1:4">
      <c r="A3" s="27" t="s">
        <v>42</v>
      </c>
      <c r="B3" s="30"/>
      <c r="C3" s="27"/>
      <c r="D3" s="30"/>
    </row>
    <row r="4" ht="36" customHeight="1" spans="1:4">
      <c r="A4" s="16" t="s">
        <v>1270</v>
      </c>
      <c r="B4" s="16" t="s">
        <v>44</v>
      </c>
      <c r="C4" s="16" t="s">
        <v>1270</v>
      </c>
      <c r="D4" s="16" t="s">
        <v>44</v>
      </c>
    </row>
    <row r="5" ht="36" customHeight="1" spans="1:4">
      <c r="A5" s="20" t="s">
        <v>1796</v>
      </c>
      <c r="B5" s="31">
        <f>'[2]L14'!B5</f>
        <v>0</v>
      </c>
      <c r="C5" s="20" t="s">
        <v>1846</v>
      </c>
      <c r="D5" s="31">
        <f>'[2]L14'!D5</f>
        <v>0</v>
      </c>
    </row>
    <row r="6" ht="36" customHeight="1" spans="1:4">
      <c r="A6" s="20" t="s">
        <v>1873</v>
      </c>
      <c r="B6" s="31">
        <v>10</v>
      </c>
      <c r="C6" s="20" t="s">
        <v>1874</v>
      </c>
      <c r="D6" s="31">
        <v>0</v>
      </c>
    </row>
    <row r="7" ht="36" customHeight="1" spans="1:4">
      <c r="A7" s="20" t="s">
        <v>1875</v>
      </c>
      <c r="B7" s="31">
        <v>0</v>
      </c>
      <c r="C7" s="20" t="s">
        <v>1876</v>
      </c>
      <c r="D7" s="31">
        <v>0</v>
      </c>
    </row>
    <row r="8" ht="36" customHeight="1" spans="1:4">
      <c r="A8" s="20" t="s">
        <v>1877</v>
      </c>
      <c r="B8" s="31">
        <v>0</v>
      </c>
      <c r="C8" s="20" t="s">
        <v>1878</v>
      </c>
      <c r="D8" s="31">
        <v>0</v>
      </c>
    </row>
    <row r="9" ht="36" customHeight="1" spans="1:4">
      <c r="A9" s="20" t="s">
        <v>1879</v>
      </c>
      <c r="B9" s="31">
        <v>0</v>
      </c>
      <c r="C9" s="20" t="s">
        <v>1880</v>
      </c>
      <c r="D9" s="31">
        <v>0</v>
      </c>
    </row>
    <row r="10" ht="36" customHeight="1" spans="1:4">
      <c r="A10" s="20" t="s">
        <v>1881</v>
      </c>
      <c r="B10" s="31">
        <v>0</v>
      </c>
      <c r="C10" s="20" t="s">
        <v>1882</v>
      </c>
      <c r="D10" s="31">
        <v>0</v>
      </c>
    </row>
    <row r="11" ht="36" customHeight="1" spans="1:4">
      <c r="A11" s="20"/>
      <c r="B11" s="32"/>
      <c r="C11" s="20" t="s">
        <v>1883</v>
      </c>
      <c r="D11" s="31">
        <f>B12-SUM(D5:D10)</f>
        <v>10</v>
      </c>
    </row>
    <row r="12" ht="36" customHeight="1" spans="1:4">
      <c r="A12" s="16" t="s">
        <v>1442</v>
      </c>
      <c r="B12" s="31">
        <f>SUM(B5:B10)</f>
        <v>10</v>
      </c>
      <c r="C12" s="16" t="s">
        <v>1443</v>
      </c>
      <c r="D12" s="31">
        <f>SUM(D5:D11)</f>
        <v>10</v>
      </c>
    </row>
  </sheetData>
  <mergeCells count="3">
    <mergeCell ref="A1:D1"/>
    <mergeCell ref="A2:D2"/>
    <mergeCell ref="A3:D3"/>
  </mergeCells>
  <pageMargins left="2.20416666666667" right="0.75" top="1" bottom="1" header="0.196527777777778" footer="0"/>
  <pageSetup paperSize="9" orientation="landscape"/>
  <headerFooter alignWithMargins="0" scaleWithDoc="0">
    <oddHeader>&amp;C&amp;A</oddHeader>
    <oddFooter>&amp;CPage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A1" sqref="A1:I12"/>
    </sheetView>
  </sheetViews>
  <sheetFormatPr defaultColWidth="9" defaultRowHeight="13.5"/>
  <cols>
    <col min="1" max="1" width="31.875" style="14" customWidth="1"/>
    <col min="2" max="2" width="17.5" style="14" customWidth="1"/>
    <col min="3" max="3" width="12" style="14" customWidth="1"/>
    <col min="4" max="4" width="13.25" style="14" customWidth="1"/>
    <col min="5" max="5" width="13" style="14" customWidth="1"/>
    <col min="6" max="6" width="10" style="14" customWidth="1"/>
    <col min="7" max="7" width="10.875" style="14" customWidth="1"/>
    <col min="8" max="8" width="12.375" style="14" customWidth="1"/>
    <col min="9" max="9" width="10.875" style="14" customWidth="1"/>
    <col min="10" max="16384" width="9" style="14"/>
  </cols>
  <sheetData>
    <row r="1" ht="33.95" customHeight="1" spans="1:9">
      <c r="A1" s="26" t="s">
        <v>37</v>
      </c>
      <c r="B1" s="26"/>
      <c r="C1" s="26"/>
      <c r="D1" s="26"/>
      <c r="E1" s="26"/>
      <c r="F1" s="26"/>
      <c r="G1" s="26"/>
      <c r="H1" s="26"/>
      <c r="I1" s="26"/>
    </row>
    <row r="2" ht="17.1" customHeight="1" spans="1:9">
      <c r="A2" s="27" t="s">
        <v>36</v>
      </c>
      <c r="B2" s="27"/>
      <c r="C2" s="27"/>
      <c r="D2" s="27"/>
      <c r="E2" s="27"/>
      <c r="F2" s="27"/>
      <c r="G2" s="27"/>
      <c r="H2" s="27"/>
      <c r="I2" s="27"/>
    </row>
    <row r="3" ht="17.1" customHeight="1" spans="1:9">
      <c r="A3" s="27" t="s">
        <v>42</v>
      </c>
      <c r="B3" s="27"/>
      <c r="C3" s="27"/>
      <c r="D3" s="27"/>
      <c r="E3" s="27"/>
      <c r="F3" s="27"/>
      <c r="G3" s="27"/>
      <c r="H3" s="27"/>
      <c r="I3" s="27"/>
    </row>
    <row r="4" ht="48" spans="1:9">
      <c r="A4" s="16" t="s">
        <v>1884</v>
      </c>
      <c r="B4" s="17" t="s">
        <v>1445</v>
      </c>
      <c r="C4" s="17" t="s">
        <v>1885</v>
      </c>
      <c r="D4" s="17" t="s">
        <v>1886</v>
      </c>
      <c r="E4" s="17" t="s">
        <v>1887</v>
      </c>
      <c r="F4" s="17" t="s">
        <v>1888</v>
      </c>
      <c r="G4" s="17" t="s">
        <v>1889</v>
      </c>
      <c r="H4" s="17" t="s">
        <v>1890</v>
      </c>
      <c r="I4" s="17" t="s">
        <v>1891</v>
      </c>
    </row>
    <row r="5" ht="26" customHeight="1" spans="1:9">
      <c r="A5" s="18" t="s">
        <v>1892</v>
      </c>
      <c r="B5" s="19">
        <f t="shared" ref="B5:B12" si="0">SUM(C5:I5)</f>
        <v>12928</v>
      </c>
      <c r="C5" s="19">
        <v>0</v>
      </c>
      <c r="D5" s="19">
        <v>3987</v>
      </c>
      <c r="E5" s="19">
        <v>8941</v>
      </c>
      <c r="F5" s="19">
        <v>0</v>
      </c>
      <c r="G5" s="19">
        <v>0</v>
      </c>
      <c r="H5" s="19">
        <v>0</v>
      </c>
      <c r="I5" s="19">
        <v>0</v>
      </c>
    </row>
    <row r="6" ht="26" customHeight="1" spans="1:9">
      <c r="A6" s="20" t="s">
        <v>1893</v>
      </c>
      <c r="B6" s="19">
        <f t="shared" si="0"/>
        <v>7681</v>
      </c>
      <c r="C6" s="19">
        <v>0</v>
      </c>
      <c r="D6" s="19">
        <v>936</v>
      </c>
      <c r="E6" s="19">
        <v>6745</v>
      </c>
      <c r="F6" s="19">
        <v>0</v>
      </c>
      <c r="G6" s="19">
        <v>0</v>
      </c>
      <c r="H6" s="19">
        <v>0</v>
      </c>
      <c r="I6" s="19">
        <v>0</v>
      </c>
    </row>
    <row r="7" ht="26" customHeight="1" spans="1:9">
      <c r="A7" s="20" t="s">
        <v>1894</v>
      </c>
      <c r="B7" s="19">
        <f t="shared" si="0"/>
        <v>4454</v>
      </c>
      <c r="C7" s="19">
        <v>0</v>
      </c>
      <c r="D7" s="19">
        <v>2649</v>
      </c>
      <c r="E7" s="19">
        <v>1805</v>
      </c>
      <c r="F7" s="19">
        <v>0</v>
      </c>
      <c r="G7" s="19">
        <v>0</v>
      </c>
      <c r="H7" s="19">
        <v>0</v>
      </c>
      <c r="I7" s="19">
        <v>0</v>
      </c>
    </row>
    <row r="8" ht="26" customHeight="1" spans="1:9">
      <c r="A8" s="20" t="s">
        <v>1895</v>
      </c>
      <c r="B8" s="19">
        <f t="shared" si="0"/>
        <v>265</v>
      </c>
      <c r="C8" s="19">
        <v>0</v>
      </c>
      <c r="D8" s="19">
        <v>264</v>
      </c>
      <c r="E8" s="19">
        <v>1</v>
      </c>
      <c r="F8" s="19">
        <v>0</v>
      </c>
      <c r="G8" s="19">
        <v>0</v>
      </c>
      <c r="H8" s="19">
        <v>0</v>
      </c>
      <c r="I8" s="19">
        <v>0</v>
      </c>
    </row>
    <row r="9" ht="26" customHeight="1" spans="1:9">
      <c r="A9" s="20" t="s">
        <v>1896</v>
      </c>
      <c r="B9" s="19">
        <f t="shared" si="0"/>
        <v>93</v>
      </c>
      <c r="C9" s="19">
        <v>0</v>
      </c>
      <c r="D9" s="19">
        <v>93</v>
      </c>
      <c r="E9" s="19">
        <v>0</v>
      </c>
      <c r="F9" s="19">
        <v>0</v>
      </c>
      <c r="G9" s="19">
        <v>0</v>
      </c>
      <c r="H9" s="19">
        <v>0</v>
      </c>
      <c r="I9" s="19">
        <v>0</v>
      </c>
    </row>
    <row r="10" ht="26" customHeight="1" spans="1:9">
      <c r="A10" s="20" t="s">
        <v>1897</v>
      </c>
      <c r="B10" s="19">
        <f t="shared" si="0"/>
        <v>386</v>
      </c>
      <c r="C10" s="19">
        <v>0</v>
      </c>
      <c r="D10" s="19">
        <v>7</v>
      </c>
      <c r="E10" s="19">
        <v>379</v>
      </c>
      <c r="F10" s="19">
        <v>0</v>
      </c>
      <c r="G10" s="19">
        <v>0</v>
      </c>
      <c r="H10" s="19">
        <v>0</v>
      </c>
      <c r="I10" s="19">
        <v>0</v>
      </c>
    </row>
    <row r="11" ht="26" customHeight="1" spans="1:9">
      <c r="A11" s="20" t="s">
        <v>1898</v>
      </c>
      <c r="B11" s="19">
        <f t="shared" si="0"/>
        <v>48</v>
      </c>
      <c r="C11" s="19">
        <v>0</v>
      </c>
      <c r="D11" s="19">
        <v>37</v>
      </c>
      <c r="E11" s="19">
        <v>11</v>
      </c>
      <c r="F11" s="19">
        <v>0</v>
      </c>
      <c r="G11" s="19">
        <v>0</v>
      </c>
      <c r="H11" s="19">
        <v>0</v>
      </c>
      <c r="I11" s="19">
        <v>0</v>
      </c>
    </row>
    <row r="12" ht="26" customHeight="1" spans="1:9">
      <c r="A12" s="20" t="s">
        <v>1899</v>
      </c>
      <c r="B12" s="19">
        <f t="shared" si="0"/>
        <v>0</v>
      </c>
      <c r="C12" s="19">
        <v>0</v>
      </c>
      <c r="D12" s="19">
        <v>0</v>
      </c>
      <c r="E12" s="19">
        <v>0</v>
      </c>
      <c r="F12" s="19">
        <v>0</v>
      </c>
      <c r="G12" s="19">
        <v>0</v>
      </c>
      <c r="H12" s="19">
        <v>0</v>
      </c>
      <c r="I12" s="19">
        <v>0</v>
      </c>
    </row>
  </sheetData>
  <mergeCells count="3">
    <mergeCell ref="A1:I1"/>
    <mergeCell ref="A2:I2"/>
    <mergeCell ref="A3:I3"/>
  </mergeCells>
  <pageMargins left="0.786805555555556" right="0.75" top="1" bottom="1" header="0.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A1" sqref="A1:I10"/>
    </sheetView>
  </sheetViews>
  <sheetFormatPr defaultColWidth="9" defaultRowHeight="13.5"/>
  <cols>
    <col min="1" max="1" width="23.625" style="14" customWidth="1"/>
    <col min="2" max="2" width="15" style="14" customWidth="1"/>
    <col min="3" max="3" width="12.375" style="14" customWidth="1"/>
    <col min="4" max="7" width="9" style="14"/>
    <col min="8" max="8" width="11.375" style="14" customWidth="1"/>
    <col min="9" max="9" width="10.75" style="14" customWidth="1"/>
    <col min="10" max="16384" width="9" style="14"/>
  </cols>
  <sheetData>
    <row r="1" ht="33.95" customHeight="1" spans="1:9">
      <c r="A1" s="15" t="s">
        <v>39</v>
      </c>
      <c r="B1" s="15"/>
      <c r="C1" s="15"/>
      <c r="D1" s="15"/>
      <c r="E1" s="15"/>
      <c r="F1" s="15"/>
      <c r="G1" s="15"/>
      <c r="H1" s="15"/>
      <c r="I1" s="15"/>
    </row>
    <row r="2" ht="17.1" customHeight="1" spans="9:9">
      <c r="I2" s="25" t="s">
        <v>1900</v>
      </c>
    </row>
    <row r="3" ht="17.1" customHeight="1" spans="9:9">
      <c r="I3" s="25" t="s">
        <v>42</v>
      </c>
    </row>
    <row r="4" ht="73" customHeight="1" spans="1:9">
      <c r="A4" s="16" t="s">
        <v>1884</v>
      </c>
      <c r="B4" s="17" t="s">
        <v>1445</v>
      </c>
      <c r="C4" s="17" t="s">
        <v>1885</v>
      </c>
      <c r="D4" s="17" t="s">
        <v>1886</v>
      </c>
      <c r="E4" s="17" t="s">
        <v>1887</v>
      </c>
      <c r="F4" s="17" t="s">
        <v>1888</v>
      </c>
      <c r="G4" s="17" t="s">
        <v>1889</v>
      </c>
      <c r="H4" s="17" t="s">
        <v>1890</v>
      </c>
      <c r="I4" s="17" t="s">
        <v>1891</v>
      </c>
    </row>
    <row r="5" ht="28" customHeight="1" spans="1:9">
      <c r="A5" s="18" t="s">
        <v>1901</v>
      </c>
      <c r="B5" s="19">
        <f t="shared" ref="B5:B10" si="0">SUM(C5:I5)</f>
        <v>13462</v>
      </c>
      <c r="C5" s="19">
        <v>0</v>
      </c>
      <c r="D5" s="19">
        <v>2592</v>
      </c>
      <c r="E5" s="19">
        <v>10870</v>
      </c>
      <c r="F5" s="19">
        <v>0</v>
      </c>
      <c r="G5" s="19">
        <v>0</v>
      </c>
      <c r="H5" s="19">
        <v>0</v>
      </c>
      <c r="I5" s="19">
        <v>0</v>
      </c>
    </row>
    <row r="6" ht="28" customHeight="1" spans="1:9">
      <c r="A6" s="20" t="s">
        <v>1902</v>
      </c>
      <c r="B6" s="21">
        <f t="shared" si="0"/>
        <v>13421</v>
      </c>
      <c r="C6" s="19">
        <v>0</v>
      </c>
      <c r="D6" s="19">
        <v>2586</v>
      </c>
      <c r="E6" s="19">
        <v>10835</v>
      </c>
      <c r="F6" s="19">
        <v>0</v>
      </c>
      <c r="G6" s="19">
        <v>0</v>
      </c>
      <c r="H6" s="19">
        <v>0</v>
      </c>
      <c r="I6" s="19">
        <v>0</v>
      </c>
    </row>
    <row r="7" ht="28" customHeight="1" spans="1:9">
      <c r="A7" s="22" t="s">
        <v>1903</v>
      </c>
      <c r="B7" s="19">
        <f t="shared" si="0"/>
        <v>41</v>
      </c>
      <c r="C7" s="23">
        <v>0</v>
      </c>
      <c r="D7" s="19">
        <v>29</v>
      </c>
      <c r="E7" s="19">
        <v>12</v>
      </c>
      <c r="F7" s="19">
        <v>0</v>
      </c>
      <c r="G7" s="19">
        <v>0</v>
      </c>
      <c r="H7" s="19">
        <v>0</v>
      </c>
      <c r="I7" s="19">
        <v>0</v>
      </c>
    </row>
    <row r="8" ht="28" customHeight="1" spans="1:9">
      <c r="A8" s="20" t="s">
        <v>1904</v>
      </c>
      <c r="B8" s="24">
        <f t="shared" si="0"/>
        <v>0</v>
      </c>
      <c r="C8" s="19">
        <v>0</v>
      </c>
      <c r="D8" s="19">
        <v>0</v>
      </c>
      <c r="E8" s="19">
        <v>0</v>
      </c>
      <c r="F8" s="19">
        <v>0</v>
      </c>
      <c r="G8" s="19">
        <v>0</v>
      </c>
      <c r="H8" s="19">
        <v>0</v>
      </c>
      <c r="I8" s="19">
        <v>0</v>
      </c>
    </row>
    <row r="9" ht="28" customHeight="1" spans="1:9">
      <c r="A9" s="20" t="s">
        <v>1905</v>
      </c>
      <c r="B9" s="19">
        <f t="shared" si="0"/>
        <v>0</v>
      </c>
      <c r="C9" s="19">
        <v>0</v>
      </c>
      <c r="D9" s="19">
        <v>0</v>
      </c>
      <c r="E9" s="19">
        <v>0</v>
      </c>
      <c r="F9" s="19">
        <v>0</v>
      </c>
      <c r="G9" s="19">
        <v>0</v>
      </c>
      <c r="H9" s="19">
        <v>0</v>
      </c>
      <c r="I9" s="19">
        <v>0</v>
      </c>
    </row>
    <row r="10" ht="28" customHeight="1" spans="1:9">
      <c r="A10" s="18" t="s">
        <v>1906</v>
      </c>
      <c r="B10" s="19">
        <f t="shared" si="0"/>
        <v>8706</v>
      </c>
      <c r="C10" s="19">
        <v>0</v>
      </c>
      <c r="D10" s="19">
        <v>7581</v>
      </c>
      <c r="E10" s="19">
        <v>1125</v>
      </c>
      <c r="F10" s="19">
        <v>0</v>
      </c>
      <c r="G10" s="19">
        <v>0</v>
      </c>
      <c r="H10" s="19">
        <v>0</v>
      </c>
      <c r="I10" s="19">
        <v>0</v>
      </c>
    </row>
  </sheetData>
  <mergeCells count="1">
    <mergeCell ref="A1:I1"/>
  </mergeCells>
  <pageMargins left="1.77152777777778" right="0.75" top="1" bottom="1" header="0.5"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G1" sqref="G1"/>
    </sheetView>
  </sheetViews>
  <sheetFormatPr defaultColWidth="9" defaultRowHeight="14.25"/>
  <cols>
    <col min="1" max="1" width="13.625" style="1" customWidth="1"/>
    <col min="2" max="2" width="15" style="1" customWidth="1"/>
    <col min="3" max="3" width="17" style="1" customWidth="1"/>
    <col min="4" max="4" width="18.375" style="1" customWidth="1"/>
    <col min="5" max="5" width="17.5" style="1" customWidth="1"/>
    <col min="6" max="6" width="16.875" style="1" customWidth="1"/>
    <col min="7" max="16384" width="9" style="1"/>
  </cols>
  <sheetData>
    <row r="1" ht="33.95" customHeight="1" spans="1:6">
      <c r="A1" s="2" t="s">
        <v>41</v>
      </c>
      <c r="B1" s="2"/>
      <c r="C1" s="2"/>
      <c r="D1" s="2"/>
      <c r="E1" s="2"/>
      <c r="F1" s="2"/>
    </row>
    <row r="2" ht="17.1" customHeight="1" spans="1:6">
      <c r="A2" s="3"/>
      <c r="B2" s="3"/>
      <c r="C2" s="3"/>
      <c r="D2" s="3"/>
      <c r="E2" s="4"/>
      <c r="F2" s="5" t="s">
        <v>40</v>
      </c>
    </row>
    <row r="3" ht="17.1" customHeight="1" spans="1:6">
      <c r="A3" s="6"/>
      <c r="B3" s="6"/>
      <c r="C3" s="6"/>
      <c r="D3" s="6"/>
      <c r="E3" s="7" t="s">
        <v>1907</v>
      </c>
      <c r="F3" s="7"/>
    </row>
    <row r="4" ht="35" customHeight="1" spans="1:6">
      <c r="A4" s="8" t="s">
        <v>1445</v>
      </c>
      <c r="B4" s="8" t="s">
        <v>1908</v>
      </c>
      <c r="C4" s="8" t="s">
        <v>1909</v>
      </c>
      <c r="D4" s="8" t="s">
        <v>1910</v>
      </c>
      <c r="E4" s="8"/>
      <c r="F4" s="8" t="s">
        <v>1911</v>
      </c>
    </row>
    <row r="5" ht="40.5" customHeight="1" spans="1:6">
      <c r="A5" s="8"/>
      <c r="B5" s="8"/>
      <c r="C5" s="8"/>
      <c r="D5" s="8" t="s">
        <v>1912</v>
      </c>
      <c r="E5" s="8" t="s">
        <v>1913</v>
      </c>
      <c r="F5" s="8"/>
    </row>
    <row r="6" ht="42" customHeight="1" spans="1:6">
      <c r="A6" s="9">
        <f>C6+F6</f>
        <v>509.99</v>
      </c>
      <c r="B6" s="10"/>
      <c r="C6" s="10">
        <f>D6+E6</f>
        <v>339.35</v>
      </c>
      <c r="D6" s="10">
        <v>30.64</v>
      </c>
      <c r="E6" s="10">
        <v>308.71</v>
      </c>
      <c r="F6" s="10">
        <v>170.64</v>
      </c>
    </row>
    <row r="7" ht="51" customHeight="1" spans="1:6">
      <c r="A7" s="11" t="s">
        <v>1914</v>
      </c>
      <c r="B7" s="12"/>
      <c r="C7" s="12"/>
      <c r="D7" s="12"/>
      <c r="E7" s="12"/>
      <c r="F7" s="12"/>
    </row>
    <row r="14" spans="11:11">
      <c r="K14" s="13"/>
    </row>
    <row r="16" spans="11:11">
      <c r="K16" s="13"/>
    </row>
  </sheetData>
  <mergeCells count="8">
    <mergeCell ref="A1:F1"/>
    <mergeCell ref="E3:F3"/>
    <mergeCell ref="D4:E4"/>
    <mergeCell ref="A7:F7"/>
    <mergeCell ref="A4:A5"/>
    <mergeCell ref="B4:B5"/>
    <mergeCell ref="C4:C5"/>
    <mergeCell ref="F4:F5"/>
  </mergeCells>
  <pageMargins left="2.16527777777778" right="0.196527777777778" top="0.75" bottom="0.75" header="0.31" footer="0.3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D23"/>
  <sheetViews>
    <sheetView workbookViewId="0">
      <selection activeCell="C21" sqref="C21"/>
    </sheetView>
  </sheetViews>
  <sheetFormatPr defaultColWidth="9" defaultRowHeight="14.25" outlineLevelCol="3"/>
  <cols>
    <col min="1" max="1" width="9" style="1"/>
    <col min="2" max="2" width="18.125" style="28" customWidth="1"/>
    <col min="3" max="3" width="74.875" style="28" customWidth="1"/>
    <col min="4" max="4" width="20" style="28" customWidth="1"/>
    <col min="5" max="16384" width="9" style="1"/>
  </cols>
  <sheetData>
    <row r="2" ht="25.5" spans="2:4">
      <c r="B2" s="56" t="s">
        <v>3</v>
      </c>
      <c r="C2" s="56"/>
      <c r="D2" s="56"/>
    </row>
    <row r="3" spans="2:4">
      <c r="B3" s="1"/>
      <c r="C3" s="1"/>
      <c r="D3" s="1"/>
    </row>
    <row r="4" ht="25" customHeight="1" spans="2:4">
      <c r="B4" s="57" t="s">
        <v>4</v>
      </c>
      <c r="C4" s="57" t="s">
        <v>5</v>
      </c>
      <c r="D4" s="57" t="s">
        <v>6</v>
      </c>
    </row>
    <row r="5" ht="25" customHeight="1" spans="2:4">
      <c r="B5" s="58" t="s">
        <v>7</v>
      </c>
      <c r="C5" s="59" t="s">
        <v>8</v>
      </c>
      <c r="D5" s="58"/>
    </row>
    <row r="6" ht="25" customHeight="1" spans="2:4">
      <c r="B6" s="58" t="s">
        <v>9</v>
      </c>
      <c r="C6" s="59" t="s">
        <v>10</v>
      </c>
      <c r="D6" s="58"/>
    </row>
    <row r="7" ht="25" customHeight="1" spans="2:4">
      <c r="B7" s="58" t="s">
        <v>11</v>
      </c>
      <c r="C7" s="59" t="s">
        <v>12</v>
      </c>
      <c r="D7" s="58"/>
    </row>
    <row r="8" ht="25" customHeight="1" spans="2:4">
      <c r="B8" s="58" t="s">
        <v>13</v>
      </c>
      <c r="C8" s="59" t="s">
        <v>14</v>
      </c>
      <c r="D8" s="58"/>
    </row>
    <row r="9" ht="25" customHeight="1" spans="2:4">
      <c r="B9" s="58" t="s">
        <v>15</v>
      </c>
      <c r="C9" s="59" t="s">
        <v>16</v>
      </c>
      <c r="D9" s="58"/>
    </row>
    <row r="10" ht="25" customHeight="1" spans="2:4">
      <c r="B10" s="58" t="s">
        <v>17</v>
      </c>
      <c r="C10" s="59" t="s">
        <v>18</v>
      </c>
      <c r="D10" s="58"/>
    </row>
    <row r="11" ht="25" customHeight="1" spans="2:4">
      <c r="B11" s="58" t="s">
        <v>19</v>
      </c>
      <c r="C11" s="59" t="s">
        <v>20</v>
      </c>
      <c r="D11" s="58"/>
    </row>
    <row r="12" ht="25" customHeight="1" spans="2:4">
      <c r="B12" s="58" t="s">
        <v>21</v>
      </c>
      <c r="C12" s="59" t="s">
        <v>22</v>
      </c>
      <c r="D12" s="58"/>
    </row>
    <row r="13" ht="25" customHeight="1" spans="2:4">
      <c r="B13" s="58" t="s">
        <v>23</v>
      </c>
      <c r="C13" s="59" t="s">
        <v>24</v>
      </c>
      <c r="D13" s="58"/>
    </row>
    <row r="14" ht="25" customHeight="1" spans="2:4">
      <c r="B14" s="58" t="s">
        <v>25</v>
      </c>
      <c r="C14" s="59" t="s">
        <v>26</v>
      </c>
      <c r="D14" s="58"/>
    </row>
    <row r="15" ht="25" customHeight="1" spans="2:4">
      <c r="B15" s="58" t="s">
        <v>27</v>
      </c>
      <c r="C15" s="59" t="s">
        <v>28</v>
      </c>
      <c r="D15" s="58"/>
    </row>
    <row r="16" ht="25" customHeight="1" spans="2:4">
      <c r="B16" s="58" t="s">
        <v>29</v>
      </c>
      <c r="C16" s="59" t="s">
        <v>30</v>
      </c>
      <c r="D16" s="58" t="s">
        <v>31</v>
      </c>
    </row>
    <row r="17" ht="25" customHeight="1" spans="2:4">
      <c r="B17" s="58" t="s">
        <v>32</v>
      </c>
      <c r="C17" s="59" t="s">
        <v>33</v>
      </c>
      <c r="D17" s="58" t="s">
        <v>31</v>
      </c>
    </row>
    <row r="18" ht="25" customHeight="1" spans="2:4">
      <c r="B18" s="58" t="s">
        <v>34</v>
      </c>
      <c r="C18" s="59" t="s">
        <v>35</v>
      </c>
      <c r="D18" s="58"/>
    </row>
    <row r="19" ht="25" customHeight="1" spans="2:4">
      <c r="B19" s="58" t="s">
        <v>36</v>
      </c>
      <c r="C19" s="59" t="s">
        <v>37</v>
      </c>
      <c r="D19" s="58"/>
    </row>
    <row r="20" ht="25" customHeight="1" spans="2:4">
      <c r="B20" s="58" t="s">
        <v>38</v>
      </c>
      <c r="C20" s="60" t="s">
        <v>39</v>
      </c>
      <c r="D20" s="60"/>
    </row>
    <row r="21" ht="25" customHeight="1" spans="2:4">
      <c r="B21" s="58" t="s">
        <v>40</v>
      </c>
      <c r="C21" s="60" t="s">
        <v>41</v>
      </c>
      <c r="D21" s="60"/>
    </row>
    <row r="22" spans="2:4">
      <c r="B22" s="1"/>
      <c r="C22" s="1"/>
      <c r="D22" s="1"/>
    </row>
    <row r="23" spans="2:4">
      <c r="B23" s="1"/>
      <c r="C23" s="1"/>
      <c r="D23" s="1"/>
    </row>
  </sheetData>
  <mergeCells count="1">
    <mergeCell ref="B2:D2"/>
  </mergeCells>
  <pageMargins left="0.7" right="0.7" top="0.393055555555556" bottom="0.550694444444444" header="0.3" footer="0.3"/>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selection activeCell="A1" sqref="$A1:$XFD1048576"/>
    </sheetView>
  </sheetViews>
  <sheetFormatPr defaultColWidth="9.125" defaultRowHeight="14.25" outlineLevelCol="3"/>
  <cols>
    <col min="1" max="1" width="25.125" style="28" customWidth="1"/>
    <col min="2" max="2" width="17.625" style="28" customWidth="1"/>
    <col min="3" max="3" width="26.25" style="28" customWidth="1"/>
    <col min="4" max="4" width="17.75" style="28" customWidth="1"/>
    <col min="5" max="247" width="9.125" style="28"/>
    <col min="248" max="16384" width="9.125" style="1"/>
  </cols>
  <sheetData>
    <row r="1" s="28" customFormat="1" ht="33.95" customHeight="1" spans="1:4">
      <c r="A1" s="26" t="s">
        <v>8</v>
      </c>
      <c r="B1" s="26"/>
      <c r="C1" s="26"/>
      <c r="D1" s="26"/>
    </row>
    <row r="2" s="28" customFormat="1" ht="17.1" customHeight="1" spans="1:4">
      <c r="A2" s="1"/>
      <c r="B2" s="1"/>
      <c r="C2" s="1"/>
      <c r="D2" s="39" t="s">
        <v>7</v>
      </c>
    </row>
    <row r="3" s="28" customFormat="1" ht="17.1" customHeight="1" spans="1:4">
      <c r="A3" s="1"/>
      <c r="B3" s="1"/>
      <c r="C3" s="1"/>
      <c r="D3" s="39" t="s">
        <v>42</v>
      </c>
    </row>
    <row r="4" s="28" customFormat="1" ht="18.75" customHeight="1" spans="1:4">
      <c r="A4" s="16" t="s">
        <v>43</v>
      </c>
      <c r="B4" s="16" t="s">
        <v>44</v>
      </c>
      <c r="C4" s="16" t="s">
        <v>43</v>
      </c>
      <c r="D4" s="16" t="s">
        <v>44</v>
      </c>
    </row>
    <row r="5" s="28" customFormat="1" ht="17.1" customHeight="1" spans="1:4">
      <c r="A5" s="20" t="s">
        <v>45</v>
      </c>
      <c r="B5" s="19">
        <v>1443</v>
      </c>
      <c r="C5" s="20" t="s">
        <v>46</v>
      </c>
      <c r="D5" s="19">
        <v>23261</v>
      </c>
    </row>
    <row r="6" s="28" customFormat="1" ht="17.1" customHeight="1" spans="1:4">
      <c r="A6" s="20" t="s">
        <v>47</v>
      </c>
      <c r="B6" s="54">
        <v>632</v>
      </c>
      <c r="C6" s="20" t="s">
        <v>48</v>
      </c>
      <c r="D6" s="19"/>
    </row>
    <row r="7" s="28" customFormat="1" ht="17.1" customHeight="1" spans="1:4">
      <c r="A7" s="20" t="s">
        <v>49</v>
      </c>
      <c r="B7" s="54">
        <v>20</v>
      </c>
      <c r="C7" s="20" t="s">
        <v>50</v>
      </c>
      <c r="D7" s="19"/>
    </row>
    <row r="8" s="28" customFormat="1" ht="17.1" customHeight="1" spans="1:4">
      <c r="A8" s="20" t="s">
        <v>51</v>
      </c>
      <c r="B8" s="54">
        <v>46</v>
      </c>
      <c r="C8" s="20" t="s">
        <v>52</v>
      </c>
      <c r="D8" s="19">
        <v>6215</v>
      </c>
    </row>
    <row r="9" s="28" customFormat="1" ht="17.1" customHeight="1" spans="1:4">
      <c r="A9" s="20" t="s">
        <v>53</v>
      </c>
      <c r="B9" s="54">
        <v>11</v>
      </c>
      <c r="C9" s="20" t="s">
        <v>54</v>
      </c>
      <c r="D9" s="19">
        <v>23755</v>
      </c>
    </row>
    <row r="10" s="28" customFormat="1" ht="17.1" customHeight="1" spans="1:4">
      <c r="A10" s="20" t="s">
        <v>55</v>
      </c>
      <c r="B10" s="54">
        <v>143</v>
      </c>
      <c r="C10" s="20" t="s">
        <v>56</v>
      </c>
      <c r="D10" s="19">
        <v>679</v>
      </c>
    </row>
    <row r="11" s="28" customFormat="1" ht="17.1" customHeight="1" spans="1:4">
      <c r="A11" s="20" t="s">
        <v>57</v>
      </c>
      <c r="B11" s="54">
        <v>75</v>
      </c>
      <c r="C11" s="20" t="s">
        <v>58</v>
      </c>
      <c r="D11" s="19">
        <v>6824</v>
      </c>
    </row>
    <row r="12" s="28" customFormat="1" ht="17.1" customHeight="1" spans="1:4">
      <c r="A12" s="20" t="s">
        <v>59</v>
      </c>
      <c r="B12" s="54">
        <v>61</v>
      </c>
      <c r="C12" s="20" t="s">
        <v>60</v>
      </c>
      <c r="D12" s="19">
        <v>18207</v>
      </c>
    </row>
    <row r="13" s="28" customFormat="1" ht="17.1" customHeight="1" spans="1:4">
      <c r="A13" s="20" t="s">
        <v>61</v>
      </c>
      <c r="B13" s="54">
        <v>37</v>
      </c>
      <c r="C13" s="20" t="s">
        <v>62</v>
      </c>
      <c r="D13" s="19">
        <v>14563</v>
      </c>
    </row>
    <row r="14" s="28" customFormat="1" ht="17.1" customHeight="1" spans="1:4">
      <c r="A14" s="20" t="s">
        <v>63</v>
      </c>
      <c r="B14" s="54">
        <v>50</v>
      </c>
      <c r="C14" s="20" t="s">
        <v>64</v>
      </c>
      <c r="D14" s="19">
        <v>5156</v>
      </c>
    </row>
    <row r="15" s="28" customFormat="1" ht="17.1" customHeight="1" spans="1:4">
      <c r="A15" s="20" t="s">
        <v>65</v>
      </c>
      <c r="B15" s="54">
        <v>209</v>
      </c>
      <c r="C15" s="20" t="s">
        <v>66</v>
      </c>
      <c r="D15" s="19">
        <v>7554</v>
      </c>
    </row>
    <row r="16" s="28" customFormat="1" ht="17.1" customHeight="1" spans="1:4">
      <c r="A16" s="20" t="s">
        <v>67</v>
      </c>
      <c r="B16" s="54">
        <v>80</v>
      </c>
      <c r="C16" s="20" t="s">
        <v>68</v>
      </c>
      <c r="D16" s="19">
        <v>38341</v>
      </c>
    </row>
    <row r="17" s="28" customFormat="1" ht="17.1" customHeight="1" spans="1:4">
      <c r="A17" s="20" t="s">
        <v>69</v>
      </c>
      <c r="B17" s="54">
        <v>79</v>
      </c>
      <c r="C17" s="20" t="s">
        <v>70</v>
      </c>
      <c r="D17" s="19">
        <v>9567</v>
      </c>
    </row>
    <row r="18" s="28" customFormat="1" ht="17.1" customHeight="1" spans="1:4">
      <c r="A18" s="20" t="s">
        <v>71</v>
      </c>
      <c r="B18" s="19"/>
      <c r="C18" s="20" t="s">
        <v>72</v>
      </c>
      <c r="D18" s="19">
        <v>1113</v>
      </c>
    </row>
    <row r="19" s="28" customFormat="1" ht="17.1" customHeight="1" spans="1:4">
      <c r="A19" s="20" t="s">
        <v>73</v>
      </c>
      <c r="B19" s="19"/>
      <c r="C19" s="20" t="s">
        <v>74</v>
      </c>
      <c r="D19" s="19">
        <v>344</v>
      </c>
    </row>
    <row r="20" s="28" customFormat="1" ht="17.1" customHeight="1" spans="1:4">
      <c r="A20" s="20" t="s">
        <v>75</v>
      </c>
      <c r="B20" s="19"/>
      <c r="C20" s="20" t="s">
        <v>76</v>
      </c>
      <c r="D20" s="19"/>
    </row>
    <row r="21" s="28" customFormat="1" ht="17.1" customHeight="1" spans="1:4">
      <c r="A21" s="20" t="s">
        <v>77</v>
      </c>
      <c r="B21" s="19">
        <v>1876</v>
      </c>
      <c r="C21" s="20" t="s">
        <v>78</v>
      </c>
      <c r="D21" s="19"/>
    </row>
    <row r="22" s="28" customFormat="1" ht="17.1" customHeight="1" spans="1:4">
      <c r="A22" s="20" t="s">
        <v>79</v>
      </c>
      <c r="B22" s="19">
        <v>127</v>
      </c>
      <c r="C22" s="20" t="s">
        <v>80</v>
      </c>
      <c r="D22" s="19">
        <v>6109</v>
      </c>
    </row>
    <row r="23" s="28" customFormat="1" ht="17.1" customHeight="1" spans="1:4">
      <c r="A23" s="20" t="s">
        <v>81</v>
      </c>
      <c r="B23" s="19">
        <v>271</v>
      </c>
      <c r="C23" s="20" t="s">
        <v>82</v>
      </c>
      <c r="D23" s="19">
        <v>1607</v>
      </c>
    </row>
    <row r="24" s="28" customFormat="1" ht="17.1" customHeight="1" spans="1:4">
      <c r="A24" s="20" t="s">
        <v>83</v>
      </c>
      <c r="B24" s="19">
        <v>740</v>
      </c>
      <c r="C24" s="20" t="s">
        <v>84</v>
      </c>
      <c r="D24" s="19">
        <v>760</v>
      </c>
    </row>
    <row r="25" s="28" customFormat="1" ht="17.1" customHeight="1" spans="1:4">
      <c r="A25" s="20" t="s">
        <v>85</v>
      </c>
      <c r="B25" s="19"/>
      <c r="C25" s="20" t="s">
        <v>86</v>
      </c>
      <c r="D25" s="19">
        <v>1549</v>
      </c>
    </row>
    <row r="26" s="28" customFormat="1" ht="17.1" customHeight="1" spans="1:4">
      <c r="A26" s="20" t="s">
        <v>87</v>
      </c>
      <c r="B26" s="19">
        <v>738</v>
      </c>
      <c r="C26" s="20" t="s">
        <v>88</v>
      </c>
      <c r="D26" s="19">
        <v>50</v>
      </c>
    </row>
    <row r="27" s="28" customFormat="1" ht="17.1" customHeight="1" spans="1:4">
      <c r="A27" s="20" t="s">
        <v>89</v>
      </c>
      <c r="B27" s="19"/>
      <c r="C27" s="20" t="s">
        <v>90</v>
      </c>
      <c r="D27" s="19">
        <v>1350</v>
      </c>
    </row>
    <row r="28" s="28" customFormat="1" ht="17.1" customHeight="1" spans="1:4">
      <c r="A28" s="55"/>
      <c r="B28" s="55"/>
      <c r="C28" s="20" t="s">
        <v>91</v>
      </c>
      <c r="D28" s="19">
        <v>1350</v>
      </c>
    </row>
    <row r="29" s="28" customFormat="1" ht="17.1" customHeight="1" spans="1:4">
      <c r="A29" s="20"/>
      <c r="B29" s="19"/>
      <c r="C29" s="20" t="s">
        <v>92</v>
      </c>
      <c r="D29" s="19">
        <v>7</v>
      </c>
    </row>
    <row r="30" s="28" customFormat="1" ht="17.1" customHeight="1" spans="1:4">
      <c r="A30" s="20"/>
      <c r="B30" s="19"/>
      <c r="C30" s="20"/>
      <c r="D30" s="19"/>
    </row>
    <row r="31" s="28" customFormat="1" ht="17.1" customHeight="1" spans="1:4">
      <c r="A31" s="32" t="s">
        <v>93</v>
      </c>
      <c r="B31" s="19">
        <f>B5+B21</f>
        <v>3319</v>
      </c>
      <c r="C31" s="32" t="s">
        <v>94</v>
      </c>
      <c r="D31" s="19">
        <v>167011</v>
      </c>
    </row>
    <row r="32" s="28" customFormat="1" ht="18.75" customHeight="1"/>
  </sheetData>
  <mergeCells count="1">
    <mergeCell ref="A1:D1"/>
  </mergeCells>
  <pageMargins left="0.826388888888889" right="0.75" top="1" bottom="1" header="0.51" footer="0.51"/>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8"/>
  <sheetViews>
    <sheetView topLeftCell="A55" workbookViewId="0">
      <selection activeCell="A1" sqref="A1:B88"/>
    </sheetView>
  </sheetViews>
  <sheetFormatPr defaultColWidth="9" defaultRowHeight="13.5" outlineLevelCol="1"/>
  <cols>
    <col min="1" max="1" width="66.125" style="14" customWidth="1"/>
    <col min="2" max="2" width="20.375" style="48" customWidth="1"/>
    <col min="3" max="16384" width="9" style="14"/>
  </cols>
  <sheetData>
    <row r="1" ht="40" customHeight="1" spans="1:2">
      <c r="A1" s="49" t="s">
        <v>95</v>
      </c>
      <c r="B1" s="49"/>
    </row>
    <row r="2" ht="17.1" customHeight="1" spans="1:2">
      <c r="A2" s="50" t="s">
        <v>9</v>
      </c>
      <c r="B2" s="50"/>
    </row>
    <row r="3" ht="17.1" customHeight="1" spans="1:2">
      <c r="A3" s="27" t="s">
        <v>42</v>
      </c>
      <c r="B3" s="30"/>
    </row>
    <row r="4" ht="23" customHeight="1" spans="1:2">
      <c r="A4" s="16" t="s">
        <v>43</v>
      </c>
      <c r="B4" s="51" t="s">
        <v>44</v>
      </c>
    </row>
    <row r="5" spans="1:2">
      <c r="A5" s="52" t="s">
        <v>96</v>
      </c>
      <c r="B5" s="31">
        <v>3319</v>
      </c>
    </row>
    <row r="6" spans="1:2">
      <c r="A6" s="53" t="s">
        <v>97</v>
      </c>
      <c r="B6" s="31">
        <v>1443</v>
      </c>
    </row>
    <row r="7" spans="1:2">
      <c r="A7" s="53" t="s">
        <v>98</v>
      </c>
      <c r="B7" s="46">
        <v>632</v>
      </c>
    </row>
    <row r="8" spans="1:2">
      <c r="A8" s="53" t="s">
        <v>99</v>
      </c>
      <c r="B8" s="31">
        <v>632</v>
      </c>
    </row>
    <row r="9" spans="1:2">
      <c r="A9" s="45" t="s">
        <v>100</v>
      </c>
      <c r="B9" s="47">
        <v>61</v>
      </c>
    </row>
    <row r="10" spans="1:2">
      <c r="A10" s="45" t="s">
        <v>101</v>
      </c>
      <c r="B10" s="31">
        <v>39</v>
      </c>
    </row>
    <row r="11" spans="1:2">
      <c r="A11" s="45" t="s">
        <v>102</v>
      </c>
      <c r="B11" s="31">
        <v>396</v>
      </c>
    </row>
    <row r="12" spans="1:2">
      <c r="A12" s="45" t="s">
        <v>103</v>
      </c>
      <c r="B12" s="31">
        <v>3</v>
      </c>
    </row>
    <row r="13" spans="1:2">
      <c r="A13" s="45" t="s">
        <v>104</v>
      </c>
      <c r="B13" s="31">
        <v>45</v>
      </c>
    </row>
    <row r="14" spans="1:2">
      <c r="A14" s="45" t="s">
        <v>105</v>
      </c>
      <c r="B14" s="47">
        <v>86</v>
      </c>
    </row>
    <row r="15" spans="1:2">
      <c r="A15" s="45" t="s">
        <v>106</v>
      </c>
      <c r="B15" s="31">
        <v>2</v>
      </c>
    </row>
    <row r="16" spans="1:2">
      <c r="A16" s="53" t="s">
        <v>107</v>
      </c>
      <c r="B16" s="31">
        <v>20</v>
      </c>
    </row>
    <row r="17" spans="1:2">
      <c r="A17" s="53" t="s">
        <v>108</v>
      </c>
      <c r="B17" s="31">
        <v>17</v>
      </c>
    </row>
    <row r="18" spans="1:2">
      <c r="A18" s="45" t="s">
        <v>109</v>
      </c>
      <c r="B18" s="31">
        <v>17</v>
      </c>
    </row>
    <row r="19" spans="1:2">
      <c r="A19" s="53" t="s">
        <v>110</v>
      </c>
      <c r="B19" s="31">
        <v>3</v>
      </c>
    </row>
    <row r="20" spans="1:2">
      <c r="A20" s="53" t="s">
        <v>111</v>
      </c>
      <c r="B20" s="31">
        <v>46</v>
      </c>
    </row>
    <row r="21" spans="1:2">
      <c r="A21" s="53" t="s">
        <v>112</v>
      </c>
      <c r="B21" s="31">
        <v>53</v>
      </c>
    </row>
    <row r="22" spans="1:2">
      <c r="A22" s="45" t="s">
        <v>113</v>
      </c>
      <c r="B22" s="31">
        <v>53</v>
      </c>
    </row>
    <row r="23" spans="1:2">
      <c r="A23" s="53" t="s">
        <v>114</v>
      </c>
      <c r="B23" s="31">
        <v>-7</v>
      </c>
    </row>
    <row r="24" spans="1:2">
      <c r="A24" s="53" t="s">
        <v>115</v>
      </c>
      <c r="B24" s="31">
        <v>11</v>
      </c>
    </row>
    <row r="25" spans="1:2">
      <c r="A25" s="53" t="s">
        <v>116</v>
      </c>
      <c r="B25" s="31">
        <v>11</v>
      </c>
    </row>
    <row r="26" spans="1:2">
      <c r="A26" s="53" t="s">
        <v>117</v>
      </c>
      <c r="B26" s="31">
        <v>143</v>
      </c>
    </row>
    <row r="27" spans="1:2">
      <c r="A27" s="53" t="s">
        <v>118</v>
      </c>
      <c r="B27" s="31">
        <v>16</v>
      </c>
    </row>
    <row r="28" spans="1:2">
      <c r="A28" s="45" t="s">
        <v>119</v>
      </c>
      <c r="B28" s="31">
        <v>16</v>
      </c>
    </row>
    <row r="29" spans="1:2">
      <c r="A29" s="53" t="s">
        <v>120</v>
      </c>
      <c r="B29" s="31">
        <v>10</v>
      </c>
    </row>
    <row r="30" spans="1:2">
      <c r="A30" s="53" t="s">
        <v>121</v>
      </c>
      <c r="B30" s="31">
        <v>90</v>
      </c>
    </row>
    <row r="31" spans="1:2">
      <c r="A31" s="53" t="s">
        <v>122</v>
      </c>
      <c r="B31" s="31">
        <v>5</v>
      </c>
    </row>
    <row r="32" spans="1:2">
      <c r="A32" s="53" t="s">
        <v>123</v>
      </c>
      <c r="B32" s="31">
        <v>13</v>
      </c>
    </row>
    <row r="33" spans="1:2">
      <c r="A33" s="53" t="s">
        <v>124</v>
      </c>
      <c r="B33" s="31">
        <v>9</v>
      </c>
    </row>
    <row r="34" spans="1:2">
      <c r="A34" s="53" t="s">
        <v>125</v>
      </c>
      <c r="B34" s="31">
        <v>75</v>
      </c>
    </row>
    <row r="35" spans="1:2">
      <c r="A35" s="53" t="s">
        <v>126</v>
      </c>
      <c r="B35" s="31">
        <v>9</v>
      </c>
    </row>
    <row r="36" spans="1:2">
      <c r="A36" s="53" t="s">
        <v>127</v>
      </c>
      <c r="B36" s="31">
        <v>61</v>
      </c>
    </row>
    <row r="37" spans="1:2">
      <c r="A37" s="53" t="s">
        <v>128</v>
      </c>
      <c r="B37" s="31">
        <v>5</v>
      </c>
    </row>
    <row r="38" spans="1:2">
      <c r="A38" s="53" t="s">
        <v>129</v>
      </c>
      <c r="B38" s="31">
        <v>61</v>
      </c>
    </row>
    <row r="39" spans="1:2">
      <c r="A39" s="53" t="s">
        <v>130</v>
      </c>
      <c r="B39" s="31">
        <v>61</v>
      </c>
    </row>
    <row r="40" spans="1:2">
      <c r="A40" s="53" t="s">
        <v>131</v>
      </c>
      <c r="B40" s="31">
        <v>37</v>
      </c>
    </row>
    <row r="41" spans="1:2">
      <c r="A41" s="53" t="s">
        <v>132</v>
      </c>
      <c r="B41" s="31">
        <v>3</v>
      </c>
    </row>
    <row r="42" spans="1:2">
      <c r="A42" s="53" t="s">
        <v>133</v>
      </c>
      <c r="B42" s="31">
        <v>32</v>
      </c>
    </row>
    <row r="43" spans="1:2">
      <c r="A43" s="53" t="s">
        <v>134</v>
      </c>
      <c r="B43" s="31">
        <v>2</v>
      </c>
    </row>
    <row r="44" spans="1:2">
      <c r="A44" s="53" t="s">
        <v>135</v>
      </c>
      <c r="B44" s="31">
        <v>50</v>
      </c>
    </row>
    <row r="45" spans="1:2">
      <c r="A45" s="53" t="s">
        <v>136</v>
      </c>
      <c r="B45" s="31">
        <v>20</v>
      </c>
    </row>
    <row r="46" spans="1:2">
      <c r="A46" s="53" t="s">
        <v>137</v>
      </c>
      <c r="B46" s="31">
        <v>30</v>
      </c>
    </row>
    <row r="47" spans="1:2">
      <c r="A47" s="53" t="s">
        <v>138</v>
      </c>
      <c r="B47" s="31">
        <v>209</v>
      </c>
    </row>
    <row r="48" spans="1:2">
      <c r="A48" s="53" t="s">
        <v>139</v>
      </c>
      <c r="B48" s="31">
        <v>209</v>
      </c>
    </row>
    <row r="49" spans="1:2">
      <c r="A49" s="53" t="s">
        <v>140</v>
      </c>
      <c r="B49" s="31">
        <v>80</v>
      </c>
    </row>
    <row r="50" spans="1:2">
      <c r="A50" s="53" t="s">
        <v>141</v>
      </c>
      <c r="B50" s="31">
        <v>80</v>
      </c>
    </row>
    <row r="51" spans="1:2">
      <c r="A51" s="53" t="s">
        <v>142</v>
      </c>
      <c r="B51" s="31">
        <v>79</v>
      </c>
    </row>
    <row r="52" spans="1:2">
      <c r="A52" s="53" t="s">
        <v>143</v>
      </c>
      <c r="B52" s="31">
        <v>79</v>
      </c>
    </row>
    <row r="53" spans="1:2">
      <c r="A53" s="53" t="s">
        <v>144</v>
      </c>
      <c r="B53" s="31">
        <v>1876</v>
      </c>
    </row>
    <row r="54" spans="1:2">
      <c r="A54" s="53" t="s">
        <v>145</v>
      </c>
      <c r="B54" s="31">
        <v>127</v>
      </c>
    </row>
    <row r="55" spans="1:2">
      <c r="A55" s="53" t="s">
        <v>146</v>
      </c>
      <c r="B55" s="31">
        <v>85</v>
      </c>
    </row>
    <row r="56" spans="1:2">
      <c r="A56" s="45" t="s">
        <v>147</v>
      </c>
      <c r="B56" s="31">
        <v>85</v>
      </c>
    </row>
    <row r="57" spans="1:2">
      <c r="A57" s="53" t="s">
        <v>148</v>
      </c>
      <c r="B57" s="31">
        <v>11</v>
      </c>
    </row>
    <row r="58" spans="1:2">
      <c r="A58" s="45" t="s">
        <v>149</v>
      </c>
      <c r="B58" s="31">
        <v>11</v>
      </c>
    </row>
    <row r="59" spans="1:2">
      <c r="A59" s="53" t="s">
        <v>150</v>
      </c>
      <c r="B59" s="31">
        <v>3</v>
      </c>
    </row>
    <row r="60" spans="1:2">
      <c r="A60" s="53" t="s">
        <v>151</v>
      </c>
      <c r="B60" s="31">
        <v>1</v>
      </c>
    </row>
    <row r="61" spans="1:2">
      <c r="A61" s="53" t="s">
        <v>152</v>
      </c>
      <c r="B61" s="31">
        <v>27</v>
      </c>
    </row>
    <row r="62" spans="1:2">
      <c r="A62" s="53" t="s">
        <v>153</v>
      </c>
      <c r="B62" s="31">
        <v>271</v>
      </c>
    </row>
    <row r="63" spans="1:2">
      <c r="A63" s="53" t="s">
        <v>154</v>
      </c>
      <c r="B63" s="31">
        <v>2</v>
      </c>
    </row>
    <row r="64" spans="1:2">
      <c r="A64" s="45" t="s">
        <v>155</v>
      </c>
      <c r="B64" s="31">
        <v>1</v>
      </c>
    </row>
    <row r="65" spans="1:2">
      <c r="A65" s="45" t="s">
        <v>156</v>
      </c>
      <c r="B65" s="31">
        <v>1</v>
      </c>
    </row>
    <row r="66" spans="1:2">
      <c r="A66" s="53" t="s">
        <v>157</v>
      </c>
      <c r="B66" s="31">
        <v>2</v>
      </c>
    </row>
    <row r="67" spans="1:2">
      <c r="A67" s="45" t="s">
        <v>158</v>
      </c>
      <c r="B67" s="31">
        <v>2</v>
      </c>
    </row>
    <row r="68" spans="1:2">
      <c r="A68" s="53" t="s">
        <v>159</v>
      </c>
      <c r="B68" s="31">
        <v>253</v>
      </c>
    </row>
    <row r="69" spans="1:2">
      <c r="A69" s="45" t="s">
        <v>160</v>
      </c>
      <c r="B69" s="31">
        <v>249</v>
      </c>
    </row>
    <row r="70" spans="1:2">
      <c r="A70" s="45" t="s">
        <v>161</v>
      </c>
      <c r="B70" s="31">
        <v>2</v>
      </c>
    </row>
    <row r="71" spans="1:2">
      <c r="A71" s="45" t="s">
        <v>162</v>
      </c>
      <c r="B71" s="31">
        <v>2</v>
      </c>
    </row>
    <row r="72" spans="1:2">
      <c r="A72" s="53" t="s">
        <v>163</v>
      </c>
      <c r="B72" s="31">
        <v>14</v>
      </c>
    </row>
    <row r="73" spans="1:2">
      <c r="A73" s="45" t="s">
        <v>164</v>
      </c>
      <c r="B73" s="31">
        <v>14</v>
      </c>
    </row>
    <row r="74" spans="1:2">
      <c r="A74" s="53" t="s">
        <v>165</v>
      </c>
      <c r="B74" s="31">
        <v>740</v>
      </c>
    </row>
    <row r="75" spans="1:2">
      <c r="A75" s="53" t="s">
        <v>166</v>
      </c>
      <c r="B75" s="31">
        <v>740</v>
      </c>
    </row>
    <row r="76" spans="1:2">
      <c r="A76" s="45" t="s">
        <v>167</v>
      </c>
      <c r="B76" s="31">
        <v>52</v>
      </c>
    </row>
    <row r="77" spans="1:2">
      <c r="A77" s="45" t="s">
        <v>168</v>
      </c>
      <c r="B77" s="31">
        <v>13</v>
      </c>
    </row>
    <row r="78" spans="1:2">
      <c r="A78" s="45" t="s">
        <v>169</v>
      </c>
      <c r="B78" s="31">
        <v>3</v>
      </c>
    </row>
    <row r="79" spans="1:2">
      <c r="A79" s="45" t="s">
        <v>170</v>
      </c>
      <c r="B79" s="31">
        <v>672</v>
      </c>
    </row>
    <row r="80" spans="1:2">
      <c r="A80" s="53" t="s">
        <v>171</v>
      </c>
      <c r="B80" s="31">
        <v>738</v>
      </c>
    </row>
    <row r="81" spans="1:2">
      <c r="A81" s="53" t="s">
        <v>172</v>
      </c>
      <c r="B81" s="31">
        <v>135</v>
      </c>
    </row>
    <row r="82" spans="1:2">
      <c r="A82" s="45" t="s">
        <v>173</v>
      </c>
      <c r="B82" s="31">
        <v>80</v>
      </c>
    </row>
    <row r="83" spans="1:2">
      <c r="A83" s="45" t="s">
        <v>174</v>
      </c>
      <c r="B83" s="31">
        <v>55</v>
      </c>
    </row>
    <row r="84" spans="1:2">
      <c r="A84" s="53" t="s">
        <v>175</v>
      </c>
      <c r="B84" s="31">
        <v>1</v>
      </c>
    </row>
    <row r="85" spans="1:2">
      <c r="A85" s="45" t="s">
        <v>176</v>
      </c>
      <c r="B85" s="31">
        <v>1</v>
      </c>
    </row>
    <row r="86" spans="1:2">
      <c r="A86" s="53" t="s">
        <v>177</v>
      </c>
      <c r="B86" s="31">
        <v>2</v>
      </c>
    </row>
    <row r="87" spans="1:2">
      <c r="A87" s="45" t="s">
        <v>178</v>
      </c>
      <c r="B87" s="31">
        <v>2</v>
      </c>
    </row>
    <row r="88" spans="1:2">
      <c r="A88" s="53" t="s">
        <v>179</v>
      </c>
      <c r="B88" s="31">
        <v>600</v>
      </c>
    </row>
  </sheetData>
  <autoFilter ref="A4:B88">
    <extLst/>
  </autoFilter>
  <mergeCells count="3">
    <mergeCell ref="A1:B1"/>
    <mergeCell ref="A2:B2"/>
    <mergeCell ref="A3:B3"/>
  </mergeCells>
  <pageMargins left="0.865972222222222"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7"/>
  <sheetViews>
    <sheetView showGridLines="0" showZeros="0" zoomScaleSheetLayoutView="60" topLeftCell="A1297" workbookViewId="0">
      <selection activeCell="A1271" sqref="$A1271:$XFD1327"/>
    </sheetView>
  </sheetViews>
  <sheetFormatPr defaultColWidth="12.1833333333333" defaultRowHeight="17" customHeight="1" outlineLevelCol="1"/>
  <cols>
    <col min="1" max="1" width="45.625" style="28" customWidth="1"/>
    <col min="2" max="2" width="34" style="28" customWidth="1"/>
    <col min="3" max="16383" width="12.1833333333333" style="28" customWidth="1"/>
    <col min="16384" max="16384" width="12.1833333333333" style="28"/>
  </cols>
  <sheetData>
    <row r="1" ht="34" customHeight="1" spans="1:2">
      <c r="A1" s="26" t="s">
        <v>180</v>
      </c>
      <c r="B1" s="26"/>
    </row>
    <row r="2" ht="17.1" customHeight="1" spans="1:2">
      <c r="A2" s="27" t="s">
        <v>11</v>
      </c>
      <c r="B2" s="27"/>
    </row>
    <row r="3" ht="17.1" customHeight="1" spans="1:2">
      <c r="A3" s="27" t="s">
        <v>42</v>
      </c>
      <c r="B3" s="27"/>
    </row>
    <row r="4" ht="24" customHeight="1" spans="1:2">
      <c r="A4" s="16" t="s">
        <v>43</v>
      </c>
      <c r="B4" s="16" t="s">
        <v>44</v>
      </c>
    </row>
    <row r="5" s="28" customFormat="1" customHeight="1" spans="1:2">
      <c r="A5" s="16" t="s">
        <v>181</v>
      </c>
      <c r="B5" s="19">
        <f>SUM(B6,B235,B275,B294,B384,B436,B492,B549,B675,B747,B826,B849,B960,B1024,B1088,B1108,B1138,B1148,B1193,B1213,B1257,B1313,B1316,B1324)</f>
        <v>167011</v>
      </c>
    </row>
    <row r="6" s="28" customFormat="1" customHeight="1" spans="1:2">
      <c r="A6" s="40" t="s">
        <v>182</v>
      </c>
      <c r="B6" s="19">
        <f>SUM(B7+B19+B28+B39+B50+B61+B72+B80+B89+B102+B111+B122+B134+B141+B149+B155+B162+B169+B176+B183+B190+B198+B204+B210+B217+B232)</f>
        <v>23261</v>
      </c>
    </row>
    <row r="7" customHeight="1" spans="1:2">
      <c r="A7" s="40" t="s">
        <v>183</v>
      </c>
      <c r="B7" s="19">
        <f>SUM(B8:B18)</f>
        <v>570</v>
      </c>
    </row>
    <row r="8" customHeight="1" spans="1:2">
      <c r="A8" s="41" t="s">
        <v>184</v>
      </c>
      <c r="B8" s="19">
        <v>371</v>
      </c>
    </row>
    <row r="9" customHeight="1" spans="1:2">
      <c r="A9" s="41" t="s">
        <v>185</v>
      </c>
      <c r="B9" s="21">
        <v>0</v>
      </c>
    </row>
    <row r="10" customHeight="1" spans="1:2">
      <c r="A10" s="45" t="s">
        <v>186</v>
      </c>
      <c r="B10" s="19">
        <v>20</v>
      </c>
    </row>
    <row r="11" customHeight="1" spans="1:2">
      <c r="A11" s="41" t="s">
        <v>187</v>
      </c>
      <c r="B11" s="24">
        <v>81</v>
      </c>
    </row>
    <row r="12" customHeight="1" spans="1:2">
      <c r="A12" s="41" t="s">
        <v>188</v>
      </c>
      <c r="B12" s="19">
        <v>0</v>
      </c>
    </row>
    <row r="13" customHeight="1" spans="1:2">
      <c r="A13" s="41" t="s">
        <v>189</v>
      </c>
      <c r="B13" s="19">
        <v>53</v>
      </c>
    </row>
    <row r="14" customHeight="1" spans="1:2">
      <c r="A14" s="41" t="s">
        <v>190</v>
      </c>
      <c r="B14" s="19">
        <v>0</v>
      </c>
    </row>
    <row r="15" customHeight="1" spans="1:2">
      <c r="A15" s="41" t="s">
        <v>191</v>
      </c>
      <c r="B15" s="19">
        <v>0</v>
      </c>
    </row>
    <row r="16" customHeight="1" spans="1:2">
      <c r="A16" s="41" t="s">
        <v>192</v>
      </c>
      <c r="B16" s="19">
        <v>0</v>
      </c>
    </row>
    <row r="17" customHeight="1" spans="1:2">
      <c r="A17" s="41" t="s">
        <v>193</v>
      </c>
      <c r="B17" s="19">
        <v>0</v>
      </c>
    </row>
    <row r="18" customHeight="1" spans="1:2">
      <c r="A18" s="41" t="s">
        <v>194</v>
      </c>
      <c r="B18" s="19">
        <v>45</v>
      </c>
    </row>
    <row r="19" customHeight="1" spans="1:2">
      <c r="A19" s="40" t="s">
        <v>195</v>
      </c>
      <c r="B19" s="19">
        <f>SUM(B20:B27)</f>
        <v>442</v>
      </c>
    </row>
    <row r="20" customHeight="1" spans="1:2">
      <c r="A20" s="41" t="s">
        <v>184</v>
      </c>
      <c r="B20" s="19">
        <v>266</v>
      </c>
    </row>
    <row r="21" customHeight="1" spans="1:2">
      <c r="A21" s="41" t="s">
        <v>185</v>
      </c>
      <c r="B21" s="19">
        <v>0</v>
      </c>
    </row>
    <row r="22" customHeight="1" spans="1:2">
      <c r="A22" s="41" t="s">
        <v>186</v>
      </c>
      <c r="B22" s="19">
        <v>0</v>
      </c>
    </row>
    <row r="23" customHeight="1" spans="1:2">
      <c r="A23" s="41" t="s">
        <v>196</v>
      </c>
      <c r="B23" s="19">
        <v>0</v>
      </c>
    </row>
    <row r="24" customHeight="1" spans="1:2">
      <c r="A24" s="41" t="s">
        <v>197</v>
      </c>
      <c r="B24" s="19">
        <v>0</v>
      </c>
    </row>
    <row r="25" customHeight="1" spans="1:2">
      <c r="A25" s="41" t="s">
        <v>198</v>
      </c>
      <c r="B25" s="19">
        <v>0</v>
      </c>
    </row>
    <row r="26" customHeight="1" spans="1:2">
      <c r="A26" s="41" t="s">
        <v>193</v>
      </c>
      <c r="B26" s="19">
        <v>0</v>
      </c>
    </row>
    <row r="27" customHeight="1" spans="1:2">
      <c r="A27" s="41" t="s">
        <v>199</v>
      </c>
      <c r="B27" s="19">
        <v>176</v>
      </c>
    </row>
    <row r="28" customHeight="1" spans="1:2">
      <c r="A28" s="40" t="s">
        <v>200</v>
      </c>
      <c r="B28" s="19">
        <f>SUM(B29:B38)</f>
        <v>8981</v>
      </c>
    </row>
    <row r="29" customHeight="1" spans="1:2">
      <c r="A29" s="41" t="s">
        <v>184</v>
      </c>
      <c r="B29" s="19">
        <v>6628</v>
      </c>
    </row>
    <row r="30" customHeight="1" spans="1:2">
      <c r="A30" s="41" t="s">
        <v>185</v>
      </c>
      <c r="B30" s="19">
        <v>387</v>
      </c>
    </row>
    <row r="31" customHeight="1" spans="1:2">
      <c r="A31" s="41" t="s">
        <v>186</v>
      </c>
      <c r="B31" s="19">
        <v>628</v>
      </c>
    </row>
    <row r="32" customHeight="1" spans="1:2">
      <c r="A32" s="41" t="s">
        <v>201</v>
      </c>
      <c r="B32" s="19">
        <v>0</v>
      </c>
    </row>
    <row r="33" customHeight="1" spans="1:2">
      <c r="A33" s="41" t="s">
        <v>202</v>
      </c>
      <c r="B33" s="19">
        <v>0</v>
      </c>
    </row>
    <row r="34" customHeight="1" spans="1:2">
      <c r="A34" s="41" t="s">
        <v>203</v>
      </c>
      <c r="B34" s="19">
        <v>0</v>
      </c>
    </row>
    <row r="35" customHeight="1" spans="1:2">
      <c r="A35" s="41" t="s">
        <v>204</v>
      </c>
      <c r="B35" s="19">
        <v>220</v>
      </c>
    </row>
    <row r="36" customHeight="1" spans="1:2">
      <c r="A36" s="41" t="s">
        <v>205</v>
      </c>
      <c r="B36" s="19">
        <v>0</v>
      </c>
    </row>
    <row r="37" customHeight="1" spans="1:2">
      <c r="A37" s="41" t="s">
        <v>193</v>
      </c>
      <c r="B37" s="19">
        <v>233</v>
      </c>
    </row>
    <row r="38" customHeight="1" spans="1:2">
      <c r="A38" s="41" t="s">
        <v>206</v>
      </c>
      <c r="B38" s="19">
        <v>885</v>
      </c>
    </row>
    <row r="39" customHeight="1" spans="1:2">
      <c r="A39" s="40" t="s">
        <v>207</v>
      </c>
      <c r="B39" s="19">
        <f>SUM(B40:B49)</f>
        <v>773</v>
      </c>
    </row>
    <row r="40" customHeight="1" spans="1:2">
      <c r="A40" s="41" t="s">
        <v>184</v>
      </c>
      <c r="B40" s="19">
        <v>773</v>
      </c>
    </row>
    <row r="41" customHeight="1" spans="1:2">
      <c r="A41" s="41" t="s">
        <v>185</v>
      </c>
      <c r="B41" s="19">
        <v>0</v>
      </c>
    </row>
    <row r="42" customHeight="1" spans="1:2">
      <c r="A42" s="41" t="s">
        <v>186</v>
      </c>
      <c r="B42" s="19">
        <v>0</v>
      </c>
    </row>
    <row r="43" customHeight="1" spans="1:2">
      <c r="A43" s="41" t="s">
        <v>208</v>
      </c>
      <c r="B43" s="19">
        <v>0</v>
      </c>
    </row>
    <row r="44" customHeight="1" spans="1:2">
      <c r="A44" s="41" t="s">
        <v>209</v>
      </c>
      <c r="B44" s="19">
        <v>0</v>
      </c>
    </row>
    <row r="45" customHeight="1" spans="1:2">
      <c r="A45" s="41" t="s">
        <v>210</v>
      </c>
      <c r="B45" s="19">
        <v>0</v>
      </c>
    </row>
    <row r="46" customHeight="1" spans="1:2">
      <c r="A46" s="41" t="s">
        <v>211</v>
      </c>
      <c r="B46" s="19">
        <v>0</v>
      </c>
    </row>
    <row r="47" customHeight="1" spans="1:2">
      <c r="A47" s="41" t="s">
        <v>212</v>
      </c>
      <c r="B47" s="19">
        <v>0</v>
      </c>
    </row>
    <row r="48" customHeight="1" spans="1:2">
      <c r="A48" s="41" t="s">
        <v>193</v>
      </c>
      <c r="B48" s="19">
        <v>0</v>
      </c>
    </row>
    <row r="49" customHeight="1" spans="1:2">
      <c r="A49" s="41" t="s">
        <v>213</v>
      </c>
      <c r="B49" s="19">
        <v>0</v>
      </c>
    </row>
    <row r="50" customHeight="1" spans="1:2">
      <c r="A50" s="40" t="s">
        <v>214</v>
      </c>
      <c r="B50" s="19">
        <f>SUM(B51:B60)</f>
        <v>643</v>
      </c>
    </row>
    <row r="51" customHeight="1" spans="1:2">
      <c r="A51" s="41" t="s">
        <v>184</v>
      </c>
      <c r="B51" s="19">
        <v>259</v>
      </c>
    </row>
    <row r="52" customHeight="1" spans="1:2">
      <c r="A52" s="41" t="s">
        <v>185</v>
      </c>
      <c r="B52" s="19">
        <v>0</v>
      </c>
    </row>
    <row r="53" customHeight="1" spans="1:2">
      <c r="A53" s="41" t="s">
        <v>186</v>
      </c>
      <c r="B53" s="19">
        <v>0</v>
      </c>
    </row>
    <row r="54" customHeight="1" spans="1:2">
      <c r="A54" s="41" t="s">
        <v>215</v>
      </c>
      <c r="B54" s="19">
        <v>0</v>
      </c>
    </row>
    <row r="55" customHeight="1" spans="1:2">
      <c r="A55" s="41" t="s">
        <v>216</v>
      </c>
      <c r="B55" s="19">
        <v>384</v>
      </c>
    </row>
    <row r="56" customHeight="1" spans="1:2">
      <c r="A56" s="41" t="s">
        <v>217</v>
      </c>
      <c r="B56" s="19">
        <v>0</v>
      </c>
    </row>
    <row r="57" customHeight="1" spans="1:2">
      <c r="A57" s="41" t="s">
        <v>218</v>
      </c>
      <c r="B57" s="19">
        <v>0</v>
      </c>
    </row>
    <row r="58" customHeight="1" spans="1:2">
      <c r="A58" s="41" t="s">
        <v>219</v>
      </c>
      <c r="B58" s="19">
        <v>0</v>
      </c>
    </row>
    <row r="59" customHeight="1" spans="1:2">
      <c r="A59" s="41" t="s">
        <v>193</v>
      </c>
      <c r="B59" s="19">
        <v>0</v>
      </c>
    </row>
    <row r="60" customHeight="1" spans="1:2">
      <c r="A60" s="41" t="s">
        <v>220</v>
      </c>
      <c r="B60" s="19">
        <v>0</v>
      </c>
    </row>
    <row r="61" customHeight="1" spans="1:2">
      <c r="A61" s="40" t="s">
        <v>221</v>
      </c>
      <c r="B61" s="19">
        <f>SUM(B62:B71)</f>
        <v>2925</v>
      </c>
    </row>
    <row r="62" customHeight="1" spans="1:2">
      <c r="A62" s="41" t="s">
        <v>184</v>
      </c>
      <c r="B62" s="19">
        <v>764</v>
      </c>
    </row>
    <row r="63" customHeight="1" spans="1:2">
      <c r="A63" s="41" t="s">
        <v>185</v>
      </c>
      <c r="B63" s="19">
        <v>336</v>
      </c>
    </row>
    <row r="64" customHeight="1" spans="1:2">
      <c r="A64" s="41" t="s">
        <v>186</v>
      </c>
      <c r="B64" s="19">
        <v>108</v>
      </c>
    </row>
    <row r="65" customHeight="1" spans="1:2">
      <c r="A65" s="41" t="s">
        <v>222</v>
      </c>
      <c r="B65" s="19">
        <v>0</v>
      </c>
    </row>
    <row r="66" customHeight="1" spans="1:2">
      <c r="A66" s="41" t="s">
        <v>223</v>
      </c>
      <c r="B66" s="19">
        <v>0</v>
      </c>
    </row>
    <row r="67" customHeight="1" spans="1:2">
      <c r="A67" s="41" t="s">
        <v>224</v>
      </c>
      <c r="B67" s="19">
        <v>171</v>
      </c>
    </row>
    <row r="68" customHeight="1" spans="1:2">
      <c r="A68" s="41" t="s">
        <v>225</v>
      </c>
      <c r="B68" s="19">
        <v>70</v>
      </c>
    </row>
    <row r="69" customHeight="1" spans="1:2">
      <c r="A69" s="41" t="s">
        <v>226</v>
      </c>
      <c r="B69" s="19">
        <v>0</v>
      </c>
    </row>
    <row r="70" customHeight="1" spans="1:2">
      <c r="A70" s="41" t="s">
        <v>193</v>
      </c>
      <c r="B70" s="19">
        <v>1459</v>
      </c>
    </row>
    <row r="71" customHeight="1" spans="1:2">
      <c r="A71" s="41" t="s">
        <v>227</v>
      </c>
      <c r="B71" s="19">
        <v>17</v>
      </c>
    </row>
    <row r="72" customHeight="1" spans="1:2">
      <c r="A72" s="40" t="s">
        <v>228</v>
      </c>
      <c r="B72" s="19">
        <f>SUM(B73:B79)</f>
        <v>0</v>
      </c>
    </row>
    <row r="73" customHeight="1" spans="1:2">
      <c r="A73" s="41" t="s">
        <v>184</v>
      </c>
      <c r="B73" s="19">
        <v>0</v>
      </c>
    </row>
    <row r="74" customHeight="1" spans="1:2">
      <c r="A74" s="41" t="s">
        <v>185</v>
      </c>
      <c r="B74" s="19">
        <v>0</v>
      </c>
    </row>
    <row r="75" customHeight="1" spans="1:2">
      <c r="A75" s="41" t="s">
        <v>186</v>
      </c>
      <c r="B75" s="19">
        <v>0</v>
      </c>
    </row>
    <row r="76" customHeight="1" spans="1:2">
      <c r="A76" s="41" t="s">
        <v>225</v>
      </c>
      <c r="B76" s="19">
        <v>0</v>
      </c>
    </row>
    <row r="77" customHeight="1" spans="1:2">
      <c r="A77" s="41" t="s">
        <v>229</v>
      </c>
      <c r="B77" s="19">
        <v>0</v>
      </c>
    </row>
    <row r="78" customHeight="1" spans="1:2">
      <c r="A78" s="41" t="s">
        <v>193</v>
      </c>
      <c r="B78" s="19">
        <v>0</v>
      </c>
    </row>
    <row r="79" customHeight="1" spans="1:2">
      <c r="A79" s="41" t="s">
        <v>230</v>
      </c>
      <c r="B79" s="19">
        <v>0</v>
      </c>
    </row>
    <row r="80" customHeight="1" spans="1:2">
      <c r="A80" s="40" t="s">
        <v>231</v>
      </c>
      <c r="B80" s="19">
        <f>SUM(B81:B88)</f>
        <v>433</v>
      </c>
    </row>
    <row r="81" customHeight="1" spans="1:2">
      <c r="A81" s="41" t="s">
        <v>184</v>
      </c>
      <c r="B81" s="19">
        <v>273</v>
      </c>
    </row>
    <row r="82" customHeight="1" spans="1:2">
      <c r="A82" s="41" t="s">
        <v>185</v>
      </c>
      <c r="B82" s="19">
        <v>0</v>
      </c>
    </row>
    <row r="83" customHeight="1" spans="1:2">
      <c r="A83" s="41" t="s">
        <v>186</v>
      </c>
      <c r="B83" s="19">
        <v>0</v>
      </c>
    </row>
    <row r="84" customHeight="1" spans="1:2">
      <c r="A84" s="41" t="s">
        <v>232</v>
      </c>
      <c r="B84" s="19">
        <v>160</v>
      </c>
    </row>
    <row r="85" customHeight="1" spans="1:2">
      <c r="A85" s="41" t="s">
        <v>233</v>
      </c>
      <c r="B85" s="19">
        <v>0</v>
      </c>
    </row>
    <row r="86" customHeight="1" spans="1:2">
      <c r="A86" s="41" t="s">
        <v>225</v>
      </c>
      <c r="B86" s="19">
        <v>0</v>
      </c>
    </row>
    <row r="87" customHeight="1" spans="1:2">
      <c r="A87" s="41" t="s">
        <v>193</v>
      </c>
      <c r="B87" s="19">
        <v>0</v>
      </c>
    </row>
    <row r="88" customHeight="1" spans="1:2">
      <c r="A88" s="41" t="s">
        <v>234</v>
      </c>
      <c r="B88" s="19">
        <v>0</v>
      </c>
    </row>
    <row r="89" customHeight="1" spans="1:2">
      <c r="A89" s="40" t="s">
        <v>235</v>
      </c>
      <c r="B89" s="19">
        <f>SUM(B90:B101)</f>
        <v>0</v>
      </c>
    </row>
    <row r="90" customHeight="1" spans="1:2">
      <c r="A90" s="41" t="s">
        <v>184</v>
      </c>
      <c r="B90" s="19">
        <v>0</v>
      </c>
    </row>
    <row r="91" customHeight="1" spans="1:2">
      <c r="A91" s="41" t="s">
        <v>185</v>
      </c>
      <c r="B91" s="19">
        <v>0</v>
      </c>
    </row>
    <row r="92" customHeight="1" spans="1:2">
      <c r="A92" s="41" t="s">
        <v>186</v>
      </c>
      <c r="B92" s="19">
        <v>0</v>
      </c>
    </row>
    <row r="93" customHeight="1" spans="1:2">
      <c r="A93" s="41" t="s">
        <v>236</v>
      </c>
      <c r="B93" s="19">
        <v>0</v>
      </c>
    </row>
    <row r="94" customHeight="1" spans="1:2">
      <c r="A94" s="41" t="s">
        <v>237</v>
      </c>
      <c r="B94" s="19">
        <v>0</v>
      </c>
    </row>
    <row r="95" customHeight="1" spans="1:2">
      <c r="A95" s="41" t="s">
        <v>225</v>
      </c>
      <c r="B95" s="19">
        <v>0</v>
      </c>
    </row>
    <row r="96" customHeight="1" spans="1:2">
      <c r="A96" s="41" t="s">
        <v>238</v>
      </c>
      <c r="B96" s="19">
        <v>0</v>
      </c>
    </row>
    <row r="97" customHeight="1" spans="1:2">
      <c r="A97" s="41" t="s">
        <v>239</v>
      </c>
      <c r="B97" s="19">
        <v>0</v>
      </c>
    </row>
    <row r="98" customHeight="1" spans="1:2">
      <c r="A98" s="41" t="s">
        <v>240</v>
      </c>
      <c r="B98" s="19">
        <v>0</v>
      </c>
    </row>
    <row r="99" customHeight="1" spans="1:2">
      <c r="A99" s="41" t="s">
        <v>241</v>
      </c>
      <c r="B99" s="19">
        <v>0</v>
      </c>
    </row>
    <row r="100" customHeight="1" spans="1:2">
      <c r="A100" s="41" t="s">
        <v>193</v>
      </c>
      <c r="B100" s="19">
        <v>0</v>
      </c>
    </row>
    <row r="101" customHeight="1" spans="1:2">
      <c r="A101" s="41" t="s">
        <v>242</v>
      </c>
      <c r="B101" s="19">
        <v>0</v>
      </c>
    </row>
    <row r="102" customHeight="1" spans="1:2">
      <c r="A102" s="40" t="s">
        <v>243</v>
      </c>
      <c r="B102" s="19">
        <f>SUM(B103:B110)</f>
        <v>966</v>
      </c>
    </row>
    <row r="103" customHeight="1" spans="1:2">
      <c r="A103" s="41" t="s">
        <v>184</v>
      </c>
      <c r="B103" s="19">
        <v>761</v>
      </c>
    </row>
    <row r="104" customHeight="1" spans="1:2">
      <c r="A104" s="41" t="s">
        <v>185</v>
      </c>
      <c r="B104" s="19">
        <v>205</v>
      </c>
    </row>
    <row r="105" customHeight="1" spans="1:2">
      <c r="A105" s="41" t="s">
        <v>186</v>
      </c>
      <c r="B105" s="19">
        <v>0</v>
      </c>
    </row>
    <row r="106" customHeight="1" spans="1:2">
      <c r="A106" s="41" t="s">
        <v>244</v>
      </c>
      <c r="B106" s="19">
        <v>0</v>
      </c>
    </row>
    <row r="107" customHeight="1" spans="1:2">
      <c r="A107" s="41" t="s">
        <v>245</v>
      </c>
      <c r="B107" s="19">
        <v>0</v>
      </c>
    </row>
    <row r="108" customHeight="1" spans="1:2">
      <c r="A108" s="41" t="s">
        <v>246</v>
      </c>
      <c r="B108" s="19">
        <v>0</v>
      </c>
    </row>
    <row r="109" customHeight="1" spans="1:2">
      <c r="A109" s="41" t="s">
        <v>193</v>
      </c>
      <c r="B109" s="19">
        <v>0</v>
      </c>
    </row>
    <row r="110" customHeight="1" spans="1:2">
      <c r="A110" s="41" t="s">
        <v>247</v>
      </c>
      <c r="B110" s="19">
        <v>0</v>
      </c>
    </row>
    <row r="111" customHeight="1" spans="1:2">
      <c r="A111" s="40" t="s">
        <v>248</v>
      </c>
      <c r="B111" s="19">
        <f>SUM(B112:B121)</f>
        <v>186</v>
      </c>
    </row>
    <row r="112" customHeight="1" spans="1:2">
      <c r="A112" s="41" t="s">
        <v>184</v>
      </c>
      <c r="B112" s="19">
        <v>0</v>
      </c>
    </row>
    <row r="113" customHeight="1" spans="1:2">
      <c r="A113" s="41" t="s">
        <v>185</v>
      </c>
      <c r="B113" s="19">
        <v>0</v>
      </c>
    </row>
    <row r="114" customHeight="1" spans="1:2">
      <c r="A114" s="41" t="s">
        <v>186</v>
      </c>
      <c r="B114" s="19">
        <v>0</v>
      </c>
    </row>
    <row r="115" customHeight="1" spans="1:2">
      <c r="A115" s="41" t="s">
        <v>249</v>
      </c>
      <c r="B115" s="19">
        <v>0</v>
      </c>
    </row>
    <row r="116" customHeight="1" spans="1:2">
      <c r="A116" s="41" t="s">
        <v>250</v>
      </c>
      <c r="B116" s="19">
        <v>0</v>
      </c>
    </row>
    <row r="117" customHeight="1" spans="1:2">
      <c r="A117" s="41" t="s">
        <v>251</v>
      </c>
      <c r="B117" s="19">
        <v>0</v>
      </c>
    </row>
    <row r="118" customHeight="1" spans="1:2">
      <c r="A118" s="41" t="s">
        <v>252</v>
      </c>
      <c r="B118" s="19">
        <v>0</v>
      </c>
    </row>
    <row r="119" customHeight="1" spans="1:2">
      <c r="A119" s="41" t="s">
        <v>253</v>
      </c>
      <c r="B119" s="19">
        <v>0</v>
      </c>
    </row>
    <row r="120" customHeight="1" spans="1:2">
      <c r="A120" s="41" t="s">
        <v>193</v>
      </c>
      <c r="B120" s="19">
        <v>186</v>
      </c>
    </row>
    <row r="121" customHeight="1" spans="1:2">
      <c r="A121" s="41" t="s">
        <v>254</v>
      </c>
      <c r="B121" s="19">
        <v>0</v>
      </c>
    </row>
    <row r="122" customHeight="1" spans="1:2">
      <c r="A122" s="40" t="s">
        <v>255</v>
      </c>
      <c r="B122" s="19">
        <f>SUM(B123:B133)</f>
        <v>0</v>
      </c>
    </row>
    <row r="123" customHeight="1" spans="1:2">
      <c r="A123" s="41" t="s">
        <v>184</v>
      </c>
      <c r="B123" s="19">
        <v>0</v>
      </c>
    </row>
    <row r="124" customHeight="1" spans="1:2">
      <c r="A124" s="41" t="s">
        <v>185</v>
      </c>
      <c r="B124" s="19">
        <v>0</v>
      </c>
    </row>
    <row r="125" customHeight="1" spans="1:2">
      <c r="A125" s="41" t="s">
        <v>186</v>
      </c>
      <c r="B125" s="19">
        <v>0</v>
      </c>
    </row>
    <row r="126" customHeight="1" spans="1:2">
      <c r="A126" s="41" t="s">
        <v>256</v>
      </c>
      <c r="B126" s="19">
        <v>0</v>
      </c>
    </row>
    <row r="127" customHeight="1" spans="1:2">
      <c r="A127" s="41" t="s">
        <v>257</v>
      </c>
      <c r="B127" s="19">
        <v>0</v>
      </c>
    </row>
    <row r="128" customHeight="1" spans="1:2">
      <c r="A128" s="41" t="s">
        <v>258</v>
      </c>
      <c r="B128" s="19">
        <v>0</v>
      </c>
    </row>
    <row r="129" customHeight="1" spans="1:2">
      <c r="A129" s="41" t="s">
        <v>259</v>
      </c>
      <c r="B129" s="19">
        <v>0</v>
      </c>
    </row>
    <row r="130" customHeight="1" spans="1:2">
      <c r="A130" s="41" t="s">
        <v>260</v>
      </c>
      <c r="B130" s="19">
        <v>0</v>
      </c>
    </row>
    <row r="131" customHeight="1" spans="1:2">
      <c r="A131" s="41" t="s">
        <v>261</v>
      </c>
      <c r="B131" s="19">
        <v>0</v>
      </c>
    </row>
    <row r="132" customHeight="1" spans="1:2">
      <c r="A132" s="41" t="s">
        <v>193</v>
      </c>
      <c r="B132" s="19">
        <v>0</v>
      </c>
    </row>
    <row r="133" customHeight="1" spans="1:2">
      <c r="A133" s="41" t="s">
        <v>262</v>
      </c>
      <c r="B133" s="19">
        <v>0</v>
      </c>
    </row>
    <row r="134" customHeight="1" spans="1:2">
      <c r="A134" s="40" t="s">
        <v>263</v>
      </c>
      <c r="B134" s="19">
        <f>SUM(B135:B140)</f>
        <v>0</v>
      </c>
    </row>
    <row r="135" customHeight="1" spans="1:2">
      <c r="A135" s="41" t="s">
        <v>184</v>
      </c>
      <c r="B135" s="19">
        <v>0</v>
      </c>
    </row>
    <row r="136" customHeight="1" spans="1:2">
      <c r="A136" s="41" t="s">
        <v>185</v>
      </c>
      <c r="B136" s="19">
        <v>0</v>
      </c>
    </row>
    <row r="137" customHeight="1" spans="1:2">
      <c r="A137" s="41" t="s">
        <v>186</v>
      </c>
      <c r="B137" s="19">
        <v>0</v>
      </c>
    </row>
    <row r="138" customHeight="1" spans="1:2">
      <c r="A138" s="41" t="s">
        <v>264</v>
      </c>
      <c r="B138" s="19">
        <v>0</v>
      </c>
    </row>
    <row r="139" customHeight="1" spans="1:2">
      <c r="A139" s="41" t="s">
        <v>193</v>
      </c>
      <c r="B139" s="19">
        <v>0</v>
      </c>
    </row>
    <row r="140" customHeight="1" spans="1:2">
      <c r="A140" s="41" t="s">
        <v>265</v>
      </c>
      <c r="B140" s="19">
        <v>0</v>
      </c>
    </row>
    <row r="141" customHeight="1" spans="1:2">
      <c r="A141" s="40" t="s">
        <v>266</v>
      </c>
      <c r="B141" s="19">
        <f>SUM(B142:B148)</f>
        <v>0</v>
      </c>
    </row>
    <row r="142" customHeight="1" spans="1:2">
      <c r="A142" s="41" t="s">
        <v>184</v>
      </c>
      <c r="B142" s="19">
        <v>0</v>
      </c>
    </row>
    <row r="143" customHeight="1" spans="1:2">
      <c r="A143" s="41" t="s">
        <v>185</v>
      </c>
      <c r="B143" s="19">
        <v>0</v>
      </c>
    </row>
    <row r="144" customHeight="1" spans="1:2">
      <c r="A144" s="41" t="s">
        <v>186</v>
      </c>
      <c r="B144" s="19">
        <v>0</v>
      </c>
    </row>
    <row r="145" customHeight="1" spans="1:2">
      <c r="A145" s="41" t="s">
        <v>267</v>
      </c>
      <c r="B145" s="19">
        <v>0</v>
      </c>
    </row>
    <row r="146" customHeight="1" spans="1:2">
      <c r="A146" s="41" t="s">
        <v>268</v>
      </c>
      <c r="B146" s="19">
        <v>0</v>
      </c>
    </row>
    <row r="147" customHeight="1" spans="1:2">
      <c r="A147" s="41" t="s">
        <v>193</v>
      </c>
      <c r="B147" s="19">
        <v>0</v>
      </c>
    </row>
    <row r="148" customHeight="1" spans="1:2">
      <c r="A148" s="41" t="s">
        <v>269</v>
      </c>
      <c r="B148" s="19">
        <v>0</v>
      </c>
    </row>
    <row r="149" customHeight="1" spans="1:2">
      <c r="A149" s="40" t="s">
        <v>270</v>
      </c>
      <c r="B149" s="19">
        <f>SUM(B150:B154)</f>
        <v>150</v>
      </c>
    </row>
    <row r="150" customHeight="1" spans="1:2">
      <c r="A150" s="41" t="s">
        <v>184</v>
      </c>
      <c r="B150" s="19">
        <v>0</v>
      </c>
    </row>
    <row r="151" customHeight="1" spans="1:2">
      <c r="A151" s="41" t="s">
        <v>185</v>
      </c>
      <c r="B151" s="19">
        <v>0</v>
      </c>
    </row>
    <row r="152" customHeight="1" spans="1:2">
      <c r="A152" s="41" t="s">
        <v>186</v>
      </c>
      <c r="B152" s="19">
        <v>0</v>
      </c>
    </row>
    <row r="153" customHeight="1" spans="1:2">
      <c r="A153" s="41" t="s">
        <v>271</v>
      </c>
      <c r="B153" s="19">
        <v>72</v>
      </c>
    </row>
    <row r="154" customHeight="1" spans="1:2">
      <c r="A154" s="41" t="s">
        <v>272</v>
      </c>
      <c r="B154" s="19">
        <v>78</v>
      </c>
    </row>
    <row r="155" customHeight="1" spans="1:2">
      <c r="A155" s="40" t="s">
        <v>273</v>
      </c>
      <c r="B155" s="19">
        <f>SUM(B156:B161)</f>
        <v>70</v>
      </c>
    </row>
    <row r="156" customHeight="1" spans="1:2">
      <c r="A156" s="41" t="s">
        <v>184</v>
      </c>
      <c r="B156" s="19">
        <v>70</v>
      </c>
    </row>
    <row r="157" customHeight="1" spans="1:2">
      <c r="A157" s="41" t="s">
        <v>185</v>
      </c>
      <c r="B157" s="19">
        <v>0</v>
      </c>
    </row>
    <row r="158" customHeight="1" spans="1:2">
      <c r="A158" s="41" t="s">
        <v>186</v>
      </c>
      <c r="B158" s="19">
        <v>0</v>
      </c>
    </row>
    <row r="159" customHeight="1" spans="1:2">
      <c r="A159" s="41" t="s">
        <v>198</v>
      </c>
      <c r="B159" s="19">
        <v>0</v>
      </c>
    </row>
    <row r="160" customHeight="1" spans="1:2">
      <c r="A160" s="41" t="s">
        <v>193</v>
      </c>
      <c r="B160" s="19">
        <v>0</v>
      </c>
    </row>
    <row r="161" customHeight="1" spans="1:2">
      <c r="A161" s="41" t="s">
        <v>274</v>
      </c>
      <c r="B161" s="19">
        <v>0</v>
      </c>
    </row>
    <row r="162" customHeight="1" spans="1:2">
      <c r="A162" s="40" t="s">
        <v>275</v>
      </c>
      <c r="B162" s="19">
        <f>SUM(B163:B168)</f>
        <v>929</v>
      </c>
    </row>
    <row r="163" customHeight="1" spans="1:2">
      <c r="A163" s="41" t="s">
        <v>184</v>
      </c>
      <c r="B163" s="19">
        <v>367</v>
      </c>
    </row>
    <row r="164" customHeight="1" spans="1:2">
      <c r="A164" s="41" t="s">
        <v>185</v>
      </c>
      <c r="B164" s="19">
        <v>308</v>
      </c>
    </row>
    <row r="165" customHeight="1" spans="1:2">
      <c r="A165" s="41" t="s">
        <v>186</v>
      </c>
      <c r="B165" s="19">
        <v>36</v>
      </c>
    </row>
    <row r="166" customHeight="1" spans="1:2">
      <c r="A166" s="41" t="s">
        <v>276</v>
      </c>
      <c r="B166" s="19">
        <v>0</v>
      </c>
    </row>
    <row r="167" customHeight="1" spans="1:2">
      <c r="A167" s="41" t="s">
        <v>193</v>
      </c>
      <c r="B167" s="19">
        <v>0</v>
      </c>
    </row>
    <row r="168" customHeight="1" spans="1:2">
      <c r="A168" s="41" t="s">
        <v>277</v>
      </c>
      <c r="B168" s="19">
        <v>218</v>
      </c>
    </row>
    <row r="169" customHeight="1" spans="1:2">
      <c r="A169" s="40" t="s">
        <v>278</v>
      </c>
      <c r="B169" s="19">
        <f>SUM(B170:B175)</f>
        <v>2400</v>
      </c>
    </row>
    <row r="170" customHeight="1" spans="1:2">
      <c r="A170" s="41" t="s">
        <v>184</v>
      </c>
      <c r="B170" s="19">
        <v>1509</v>
      </c>
    </row>
    <row r="171" customHeight="1" spans="1:2">
      <c r="A171" s="41" t="s">
        <v>185</v>
      </c>
      <c r="B171" s="19">
        <v>91</v>
      </c>
    </row>
    <row r="172" customHeight="1" spans="1:2">
      <c r="A172" s="41" t="s">
        <v>186</v>
      </c>
      <c r="B172" s="19">
        <v>62</v>
      </c>
    </row>
    <row r="173" customHeight="1" spans="1:2">
      <c r="A173" s="41" t="s">
        <v>279</v>
      </c>
      <c r="B173" s="19">
        <v>0</v>
      </c>
    </row>
    <row r="174" customHeight="1" spans="1:2">
      <c r="A174" s="41" t="s">
        <v>193</v>
      </c>
      <c r="B174" s="19">
        <v>0</v>
      </c>
    </row>
    <row r="175" customHeight="1" spans="1:2">
      <c r="A175" s="41" t="s">
        <v>280</v>
      </c>
      <c r="B175" s="19">
        <v>738</v>
      </c>
    </row>
    <row r="176" customHeight="1" spans="1:2">
      <c r="A176" s="40" t="s">
        <v>281</v>
      </c>
      <c r="B176" s="19">
        <f>SUM(B177:B182)</f>
        <v>1420</v>
      </c>
    </row>
    <row r="177" customHeight="1" spans="1:2">
      <c r="A177" s="41" t="s">
        <v>184</v>
      </c>
      <c r="B177" s="19">
        <v>853</v>
      </c>
    </row>
    <row r="178" customHeight="1" spans="1:2">
      <c r="A178" s="41" t="s">
        <v>185</v>
      </c>
      <c r="B178" s="19">
        <v>43</v>
      </c>
    </row>
    <row r="179" customHeight="1" spans="1:2">
      <c r="A179" s="41" t="s">
        <v>186</v>
      </c>
      <c r="B179" s="19">
        <v>0</v>
      </c>
    </row>
    <row r="180" customHeight="1" spans="1:2">
      <c r="A180" s="41" t="s">
        <v>282</v>
      </c>
      <c r="B180" s="19">
        <v>0</v>
      </c>
    </row>
    <row r="181" customHeight="1" spans="1:2">
      <c r="A181" s="41" t="s">
        <v>193</v>
      </c>
      <c r="B181" s="19">
        <v>0</v>
      </c>
    </row>
    <row r="182" customHeight="1" spans="1:2">
      <c r="A182" s="41" t="s">
        <v>283</v>
      </c>
      <c r="B182" s="19">
        <v>524</v>
      </c>
    </row>
    <row r="183" customHeight="1" spans="1:2">
      <c r="A183" s="40" t="s">
        <v>284</v>
      </c>
      <c r="B183" s="19">
        <f>SUM(B184:B189)</f>
        <v>897</v>
      </c>
    </row>
    <row r="184" customHeight="1" spans="1:2">
      <c r="A184" s="41" t="s">
        <v>184</v>
      </c>
      <c r="B184" s="19">
        <v>133</v>
      </c>
    </row>
    <row r="185" customHeight="1" spans="1:2">
      <c r="A185" s="41" t="s">
        <v>185</v>
      </c>
      <c r="B185" s="19">
        <v>34</v>
      </c>
    </row>
    <row r="186" customHeight="1" spans="1:2">
      <c r="A186" s="41" t="s">
        <v>186</v>
      </c>
      <c r="B186" s="19">
        <v>20</v>
      </c>
    </row>
    <row r="187" customHeight="1" spans="1:2">
      <c r="A187" s="41" t="s">
        <v>285</v>
      </c>
      <c r="B187" s="19">
        <v>0</v>
      </c>
    </row>
    <row r="188" customHeight="1" spans="1:2">
      <c r="A188" s="41" t="s">
        <v>193</v>
      </c>
      <c r="B188" s="19">
        <v>542</v>
      </c>
    </row>
    <row r="189" customHeight="1" spans="1:2">
      <c r="A189" s="41" t="s">
        <v>286</v>
      </c>
      <c r="B189" s="19">
        <v>168</v>
      </c>
    </row>
    <row r="190" customHeight="1" spans="1:2">
      <c r="A190" s="40" t="s">
        <v>287</v>
      </c>
      <c r="B190" s="19">
        <f>SUM(B191:B197)</f>
        <v>142</v>
      </c>
    </row>
    <row r="191" customHeight="1" spans="1:2">
      <c r="A191" s="41" t="s">
        <v>184</v>
      </c>
      <c r="B191" s="19">
        <v>75</v>
      </c>
    </row>
    <row r="192" customHeight="1" spans="1:2">
      <c r="A192" s="41" t="s">
        <v>185</v>
      </c>
      <c r="B192" s="19">
        <v>0</v>
      </c>
    </row>
    <row r="193" customHeight="1" spans="1:2">
      <c r="A193" s="41" t="s">
        <v>186</v>
      </c>
      <c r="B193" s="19">
        <v>0</v>
      </c>
    </row>
    <row r="194" customHeight="1" spans="1:2">
      <c r="A194" s="41" t="s">
        <v>288</v>
      </c>
      <c r="B194" s="19">
        <v>0</v>
      </c>
    </row>
    <row r="195" customHeight="1" spans="1:2">
      <c r="A195" s="41" t="s">
        <v>289</v>
      </c>
      <c r="B195" s="19">
        <v>0</v>
      </c>
    </row>
    <row r="196" customHeight="1" spans="1:2">
      <c r="A196" s="41" t="s">
        <v>193</v>
      </c>
      <c r="B196" s="19">
        <v>0</v>
      </c>
    </row>
    <row r="197" customHeight="1" spans="1:2">
      <c r="A197" s="41" t="s">
        <v>290</v>
      </c>
      <c r="B197" s="19">
        <v>67</v>
      </c>
    </row>
    <row r="198" customHeight="1" spans="1:2">
      <c r="A198" s="40" t="s">
        <v>291</v>
      </c>
      <c r="B198" s="19">
        <f>SUM(B199:B203)</f>
        <v>0</v>
      </c>
    </row>
    <row r="199" customHeight="1" spans="1:2">
      <c r="A199" s="41" t="s">
        <v>184</v>
      </c>
      <c r="B199" s="19">
        <v>0</v>
      </c>
    </row>
    <row r="200" customHeight="1" spans="1:2">
      <c r="A200" s="41" t="s">
        <v>185</v>
      </c>
      <c r="B200" s="19">
        <v>0</v>
      </c>
    </row>
    <row r="201" customHeight="1" spans="1:2">
      <c r="A201" s="41" t="s">
        <v>186</v>
      </c>
      <c r="B201" s="19">
        <v>0</v>
      </c>
    </row>
    <row r="202" customHeight="1" spans="1:2">
      <c r="A202" s="41" t="s">
        <v>193</v>
      </c>
      <c r="B202" s="19">
        <v>0</v>
      </c>
    </row>
    <row r="203" customHeight="1" spans="1:2">
      <c r="A203" s="41" t="s">
        <v>292</v>
      </c>
      <c r="B203" s="19">
        <v>0</v>
      </c>
    </row>
    <row r="204" customHeight="1" spans="1:2">
      <c r="A204" s="40" t="s">
        <v>293</v>
      </c>
      <c r="B204" s="19">
        <f>SUM(B205:B209)</f>
        <v>0</v>
      </c>
    </row>
    <row r="205" customHeight="1" spans="1:2">
      <c r="A205" s="41" t="s">
        <v>184</v>
      </c>
      <c r="B205" s="19">
        <v>0</v>
      </c>
    </row>
    <row r="206" customHeight="1" spans="1:2">
      <c r="A206" s="41" t="s">
        <v>185</v>
      </c>
      <c r="B206" s="19">
        <v>0</v>
      </c>
    </row>
    <row r="207" customHeight="1" spans="1:2">
      <c r="A207" s="41" t="s">
        <v>186</v>
      </c>
      <c r="B207" s="19">
        <v>0</v>
      </c>
    </row>
    <row r="208" customHeight="1" spans="1:2">
      <c r="A208" s="41" t="s">
        <v>193</v>
      </c>
      <c r="B208" s="19">
        <v>0</v>
      </c>
    </row>
    <row r="209" customHeight="1" spans="1:2">
      <c r="A209" s="41" t="s">
        <v>294</v>
      </c>
      <c r="B209" s="19">
        <v>0</v>
      </c>
    </row>
    <row r="210" customHeight="1" spans="1:2">
      <c r="A210" s="40" t="s">
        <v>295</v>
      </c>
      <c r="B210" s="19">
        <f>SUM(B211:B216)</f>
        <v>98</v>
      </c>
    </row>
    <row r="211" customHeight="1" spans="1:2">
      <c r="A211" s="41" t="s">
        <v>184</v>
      </c>
      <c r="B211" s="19">
        <v>0</v>
      </c>
    </row>
    <row r="212" customHeight="1" spans="1:2">
      <c r="A212" s="41" t="s">
        <v>185</v>
      </c>
      <c r="B212" s="19">
        <v>0</v>
      </c>
    </row>
    <row r="213" customHeight="1" spans="1:2">
      <c r="A213" s="41" t="s">
        <v>186</v>
      </c>
      <c r="B213" s="19">
        <v>0</v>
      </c>
    </row>
    <row r="214" customHeight="1" spans="1:2">
      <c r="A214" s="41" t="s">
        <v>296</v>
      </c>
      <c r="B214" s="19">
        <v>98</v>
      </c>
    </row>
    <row r="215" customHeight="1" spans="1:2">
      <c r="A215" s="41" t="s">
        <v>193</v>
      </c>
      <c r="B215" s="19">
        <v>0</v>
      </c>
    </row>
    <row r="216" customHeight="1" spans="1:2">
      <c r="A216" s="41" t="s">
        <v>297</v>
      </c>
      <c r="B216" s="19">
        <v>0</v>
      </c>
    </row>
    <row r="217" customHeight="1" spans="1:2">
      <c r="A217" s="40" t="s">
        <v>298</v>
      </c>
      <c r="B217" s="19">
        <f>SUM(B218:B231)</f>
        <v>1236</v>
      </c>
    </row>
    <row r="218" customHeight="1" spans="1:2">
      <c r="A218" s="41" t="s">
        <v>184</v>
      </c>
      <c r="B218" s="19">
        <v>1080</v>
      </c>
    </row>
    <row r="219" customHeight="1" spans="1:2">
      <c r="A219" s="41" t="s">
        <v>185</v>
      </c>
      <c r="B219" s="19">
        <v>0</v>
      </c>
    </row>
    <row r="220" customHeight="1" spans="1:2">
      <c r="A220" s="41" t="s">
        <v>186</v>
      </c>
      <c r="B220" s="19">
        <v>0</v>
      </c>
    </row>
    <row r="221" customHeight="1" spans="1:2">
      <c r="A221" s="41" t="s">
        <v>299</v>
      </c>
      <c r="B221" s="19">
        <v>156</v>
      </c>
    </row>
    <row r="222" customHeight="1" spans="1:2">
      <c r="A222" s="41" t="s">
        <v>300</v>
      </c>
      <c r="B222" s="19">
        <v>0</v>
      </c>
    </row>
    <row r="223" customHeight="1" spans="1:2">
      <c r="A223" s="41" t="s">
        <v>225</v>
      </c>
      <c r="B223" s="19">
        <v>0</v>
      </c>
    </row>
    <row r="224" customHeight="1" spans="1:2">
      <c r="A224" s="41" t="s">
        <v>301</v>
      </c>
      <c r="B224" s="19">
        <v>0</v>
      </c>
    </row>
    <row r="225" customHeight="1" spans="1:2">
      <c r="A225" s="41" t="s">
        <v>302</v>
      </c>
      <c r="B225" s="19">
        <v>0</v>
      </c>
    </row>
    <row r="226" customHeight="1" spans="1:2">
      <c r="A226" s="41" t="s">
        <v>303</v>
      </c>
      <c r="B226" s="19">
        <v>0</v>
      </c>
    </row>
    <row r="227" customHeight="1" spans="1:2">
      <c r="A227" s="41" t="s">
        <v>304</v>
      </c>
      <c r="B227" s="19">
        <v>0</v>
      </c>
    </row>
    <row r="228" customHeight="1" spans="1:2">
      <c r="A228" s="41" t="s">
        <v>305</v>
      </c>
      <c r="B228" s="19">
        <v>0</v>
      </c>
    </row>
    <row r="229" customHeight="1" spans="1:2">
      <c r="A229" s="41" t="s">
        <v>306</v>
      </c>
      <c r="B229" s="19">
        <v>0</v>
      </c>
    </row>
    <row r="230" customHeight="1" spans="1:2">
      <c r="A230" s="41" t="s">
        <v>193</v>
      </c>
      <c r="B230" s="19">
        <v>0</v>
      </c>
    </row>
    <row r="231" customHeight="1" spans="1:2">
      <c r="A231" s="41" t="s">
        <v>307</v>
      </c>
      <c r="B231" s="19">
        <v>0</v>
      </c>
    </row>
    <row r="232" customHeight="1" spans="1:2">
      <c r="A232" s="40" t="s">
        <v>308</v>
      </c>
      <c r="B232" s="19">
        <f>SUM(B233:B234)</f>
        <v>0</v>
      </c>
    </row>
    <row r="233" customHeight="1" spans="1:2">
      <c r="A233" s="41" t="s">
        <v>309</v>
      </c>
      <c r="B233" s="19">
        <v>0</v>
      </c>
    </row>
    <row r="234" customHeight="1" spans="1:2">
      <c r="A234" s="41" t="s">
        <v>310</v>
      </c>
      <c r="B234" s="19">
        <v>0</v>
      </c>
    </row>
    <row r="235" s="28" customFormat="1" customHeight="1" spans="1:2">
      <c r="A235" s="40" t="s">
        <v>311</v>
      </c>
      <c r="B235" s="19">
        <f>SUM(B236,B243,B246,B249,B255,B260,B262,B267,B273)</f>
        <v>0</v>
      </c>
    </row>
    <row r="236" customHeight="1" spans="1:2">
      <c r="A236" s="40" t="s">
        <v>312</v>
      </c>
      <c r="B236" s="19">
        <f>SUM(B237:B242)</f>
        <v>0</v>
      </c>
    </row>
    <row r="237" customHeight="1" spans="1:2">
      <c r="A237" s="41" t="s">
        <v>184</v>
      </c>
      <c r="B237" s="19">
        <v>0</v>
      </c>
    </row>
    <row r="238" customHeight="1" spans="1:2">
      <c r="A238" s="41" t="s">
        <v>185</v>
      </c>
      <c r="B238" s="19">
        <v>0</v>
      </c>
    </row>
    <row r="239" customHeight="1" spans="1:2">
      <c r="A239" s="41" t="s">
        <v>186</v>
      </c>
      <c r="B239" s="19">
        <v>0</v>
      </c>
    </row>
    <row r="240" customHeight="1" spans="1:2">
      <c r="A240" s="41" t="s">
        <v>279</v>
      </c>
      <c r="B240" s="19">
        <v>0</v>
      </c>
    </row>
    <row r="241" customHeight="1" spans="1:2">
      <c r="A241" s="41" t="s">
        <v>193</v>
      </c>
      <c r="B241" s="19">
        <v>0</v>
      </c>
    </row>
    <row r="242" customHeight="1" spans="1:2">
      <c r="A242" s="41" t="s">
        <v>313</v>
      </c>
      <c r="B242" s="19">
        <v>0</v>
      </c>
    </row>
    <row r="243" customHeight="1" spans="1:2">
      <c r="A243" s="40" t="s">
        <v>314</v>
      </c>
      <c r="B243" s="19">
        <f>SUM(B244:B245)</f>
        <v>0</v>
      </c>
    </row>
    <row r="244" customHeight="1" spans="1:2">
      <c r="A244" s="41" t="s">
        <v>315</v>
      </c>
      <c r="B244" s="19">
        <v>0</v>
      </c>
    </row>
    <row r="245" customHeight="1" spans="1:2">
      <c r="A245" s="41" t="s">
        <v>316</v>
      </c>
      <c r="B245" s="19">
        <v>0</v>
      </c>
    </row>
    <row r="246" customHeight="1" spans="1:2">
      <c r="A246" s="40" t="s">
        <v>317</v>
      </c>
      <c r="B246" s="19">
        <f>SUM(B247:B248)</f>
        <v>0</v>
      </c>
    </row>
    <row r="247" customHeight="1" spans="1:2">
      <c r="A247" s="41" t="s">
        <v>318</v>
      </c>
      <c r="B247" s="19">
        <v>0</v>
      </c>
    </row>
    <row r="248" customHeight="1" spans="1:2">
      <c r="A248" s="41" t="s">
        <v>319</v>
      </c>
      <c r="B248" s="19">
        <v>0</v>
      </c>
    </row>
    <row r="249" customHeight="1" spans="1:2">
      <c r="A249" s="40" t="s">
        <v>320</v>
      </c>
      <c r="B249" s="19">
        <f>SUM(B250:B254)</f>
        <v>0</v>
      </c>
    </row>
    <row r="250" customHeight="1" spans="1:2">
      <c r="A250" s="41" t="s">
        <v>321</v>
      </c>
      <c r="B250" s="19">
        <v>0</v>
      </c>
    </row>
    <row r="251" customHeight="1" spans="1:2">
      <c r="A251" s="41" t="s">
        <v>322</v>
      </c>
      <c r="B251" s="19">
        <v>0</v>
      </c>
    </row>
    <row r="252" customHeight="1" spans="1:2">
      <c r="A252" s="41" t="s">
        <v>323</v>
      </c>
      <c r="B252" s="19">
        <v>0</v>
      </c>
    </row>
    <row r="253" customHeight="1" spans="1:2">
      <c r="A253" s="41" t="s">
        <v>324</v>
      </c>
      <c r="B253" s="19">
        <v>0</v>
      </c>
    </row>
    <row r="254" customHeight="1" spans="1:2">
      <c r="A254" s="41" t="s">
        <v>325</v>
      </c>
      <c r="B254" s="19">
        <v>0</v>
      </c>
    </row>
    <row r="255" customHeight="1" spans="1:2">
      <c r="A255" s="40" t="s">
        <v>326</v>
      </c>
      <c r="B255" s="19">
        <f>SUM(B256:B259)</f>
        <v>0</v>
      </c>
    </row>
    <row r="256" customHeight="1" spans="1:2">
      <c r="A256" s="41" t="s">
        <v>327</v>
      </c>
      <c r="B256" s="19">
        <v>0</v>
      </c>
    </row>
    <row r="257" customHeight="1" spans="1:2">
      <c r="A257" s="41" t="s">
        <v>328</v>
      </c>
      <c r="B257" s="19">
        <v>0</v>
      </c>
    </row>
    <row r="258" customHeight="1" spans="1:2">
      <c r="A258" s="41" t="s">
        <v>329</v>
      </c>
      <c r="B258" s="19">
        <v>0</v>
      </c>
    </row>
    <row r="259" customHeight="1" spans="1:2">
      <c r="A259" s="41" t="s">
        <v>330</v>
      </c>
      <c r="B259" s="19">
        <v>0</v>
      </c>
    </row>
    <row r="260" customHeight="1" spans="1:2">
      <c r="A260" s="40" t="s">
        <v>331</v>
      </c>
      <c r="B260" s="19">
        <f>B261</f>
        <v>0</v>
      </c>
    </row>
    <row r="261" customHeight="1" spans="1:2">
      <c r="A261" s="41" t="s">
        <v>332</v>
      </c>
      <c r="B261" s="19">
        <v>0</v>
      </c>
    </row>
    <row r="262" customHeight="1" spans="1:2">
      <c r="A262" s="40" t="s">
        <v>333</v>
      </c>
      <c r="B262" s="19">
        <f>SUM(B263:B266)</f>
        <v>0</v>
      </c>
    </row>
    <row r="263" customHeight="1" spans="1:2">
      <c r="A263" s="41" t="s">
        <v>334</v>
      </c>
      <c r="B263" s="19">
        <v>0</v>
      </c>
    </row>
    <row r="264" customHeight="1" spans="1:2">
      <c r="A264" s="41" t="s">
        <v>335</v>
      </c>
      <c r="B264" s="19">
        <v>0</v>
      </c>
    </row>
    <row r="265" customHeight="1" spans="1:2">
      <c r="A265" s="41" t="s">
        <v>336</v>
      </c>
      <c r="B265" s="19">
        <v>0</v>
      </c>
    </row>
    <row r="266" customHeight="1" spans="1:2">
      <c r="A266" s="41" t="s">
        <v>337</v>
      </c>
      <c r="B266" s="19">
        <v>0</v>
      </c>
    </row>
    <row r="267" customHeight="1" spans="1:2">
      <c r="A267" s="40" t="s">
        <v>338</v>
      </c>
      <c r="B267" s="19">
        <f>SUM(B268:B272)</f>
        <v>0</v>
      </c>
    </row>
    <row r="268" customHeight="1" spans="1:2">
      <c r="A268" s="41" t="s">
        <v>184</v>
      </c>
      <c r="B268" s="19">
        <v>0</v>
      </c>
    </row>
    <row r="269" customHeight="1" spans="1:2">
      <c r="A269" s="41" t="s">
        <v>185</v>
      </c>
      <c r="B269" s="19">
        <v>0</v>
      </c>
    </row>
    <row r="270" customHeight="1" spans="1:2">
      <c r="A270" s="41" t="s">
        <v>186</v>
      </c>
      <c r="B270" s="19">
        <v>0</v>
      </c>
    </row>
    <row r="271" customHeight="1" spans="1:2">
      <c r="A271" s="41" t="s">
        <v>193</v>
      </c>
      <c r="B271" s="19">
        <v>0</v>
      </c>
    </row>
    <row r="272" customHeight="1" spans="1:2">
      <c r="A272" s="41" t="s">
        <v>339</v>
      </c>
      <c r="B272" s="19">
        <v>0</v>
      </c>
    </row>
    <row r="273" customHeight="1" spans="1:2">
      <c r="A273" s="40" t="s">
        <v>340</v>
      </c>
      <c r="B273" s="19">
        <f t="shared" ref="B273:B278" si="0">B274</f>
        <v>0</v>
      </c>
    </row>
    <row r="274" customHeight="1" spans="1:2">
      <c r="A274" s="41" t="s">
        <v>341</v>
      </c>
      <c r="B274" s="19">
        <v>0</v>
      </c>
    </row>
    <row r="275" s="28" customFormat="1" customHeight="1" spans="1:2">
      <c r="A275" s="40" t="s">
        <v>342</v>
      </c>
      <c r="B275" s="19">
        <f>SUM(B276,B278,B280,B282,B292)</f>
        <v>0</v>
      </c>
    </row>
    <row r="276" customHeight="1" spans="1:2">
      <c r="A276" s="40" t="s">
        <v>343</v>
      </c>
      <c r="B276" s="19">
        <f t="shared" si="0"/>
        <v>0</v>
      </c>
    </row>
    <row r="277" customHeight="1" spans="1:2">
      <c r="A277" s="41" t="s">
        <v>344</v>
      </c>
      <c r="B277" s="19">
        <v>0</v>
      </c>
    </row>
    <row r="278" customHeight="1" spans="1:2">
      <c r="A278" s="40" t="s">
        <v>345</v>
      </c>
      <c r="B278" s="19">
        <f t="shared" si="0"/>
        <v>0</v>
      </c>
    </row>
    <row r="279" customHeight="1" spans="1:2">
      <c r="A279" s="41" t="s">
        <v>346</v>
      </c>
      <c r="B279" s="19">
        <v>0</v>
      </c>
    </row>
    <row r="280" customHeight="1" spans="1:2">
      <c r="A280" s="40" t="s">
        <v>347</v>
      </c>
      <c r="B280" s="19">
        <f>B281</f>
        <v>0</v>
      </c>
    </row>
    <row r="281" customHeight="1" spans="1:2">
      <c r="A281" s="41" t="s">
        <v>348</v>
      </c>
      <c r="B281" s="19">
        <v>0</v>
      </c>
    </row>
    <row r="282" customHeight="1" spans="1:2">
      <c r="A282" s="40" t="s">
        <v>349</v>
      </c>
      <c r="B282" s="19">
        <f>SUM(B283:B291)</f>
        <v>0</v>
      </c>
    </row>
    <row r="283" customHeight="1" spans="1:2">
      <c r="A283" s="41" t="s">
        <v>350</v>
      </c>
      <c r="B283" s="19">
        <v>0</v>
      </c>
    </row>
    <row r="284" customHeight="1" spans="1:2">
      <c r="A284" s="41" t="s">
        <v>351</v>
      </c>
      <c r="B284" s="19">
        <v>0</v>
      </c>
    </row>
    <row r="285" customHeight="1" spans="1:2">
      <c r="A285" s="41" t="s">
        <v>352</v>
      </c>
      <c r="B285" s="19">
        <v>0</v>
      </c>
    </row>
    <row r="286" customHeight="1" spans="1:2">
      <c r="A286" s="41" t="s">
        <v>353</v>
      </c>
      <c r="B286" s="19">
        <v>0</v>
      </c>
    </row>
    <row r="287" customHeight="1" spans="1:2">
      <c r="A287" s="41" t="s">
        <v>354</v>
      </c>
      <c r="B287" s="19">
        <v>0</v>
      </c>
    </row>
    <row r="288" customHeight="1" spans="1:2">
      <c r="A288" s="41" t="s">
        <v>355</v>
      </c>
      <c r="B288" s="19">
        <v>0</v>
      </c>
    </row>
    <row r="289" customHeight="1" spans="1:2">
      <c r="A289" s="41" t="s">
        <v>356</v>
      </c>
      <c r="B289" s="19">
        <v>0</v>
      </c>
    </row>
    <row r="290" customHeight="1" spans="1:2">
      <c r="A290" s="41" t="s">
        <v>357</v>
      </c>
      <c r="B290" s="19">
        <v>0</v>
      </c>
    </row>
    <row r="291" customHeight="1" spans="1:2">
      <c r="A291" s="41" t="s">
        <v>358</v>
      </c>
      <c r="B291" s="19">
        <v>0</v>
      </c>
    </row>
    <row r="292" customHeight="1" spans="1:2">
      <c r="A292" s="40" t="s">
        <v>359</v>
      </c>
      <c r="B292" s="19">
        <f>B293</f>
        <v>0</v>
      </c>
    </row>
    <row r="293" customHeight="1" spans="1:2">
      <c r="A293" s="41" t="s">
        <v>360</v>
      </c>
      <c r="B293" s="19">
        <v>0</v>
      </c>
    </row>
    <row r="294" s="28" customFormat="1" customHeight="1" spans="1:2">
      <c r="A294" s="40" t="s">
        <v>361</v>
      </c>
      <c r="B294" s="19">
        <f>SUM(B295,B298,B309,B316,B324,B333,B347,B357,B367,B375,B381)</f>
        <v>6215</v>
      </c>
    </row>
    <row r="295" customHeight="1" spans="1:2">
      <c r="A295" s="40" t="s">
        <v>362</v>
      </c>
      <c r="B295" s="19">
        <f>SUM(B296:B297)</f>
        <v>0</v>
      </c>
    </row>
    <row r="296" customHeight="1" spans="1:2">
      <c r="A296" s="41" t="s">
        <v>363</v>
      </c>
      <c r="B296" s="19">
        <v>0</v>
      </c>
    </row>
    <row r="297" customHeight="1" spans="1:2">
      <c r="A297" s="41" t="s">
        <v>364</v>
      </c>
      <c r="B297" s="19">
        <v>0</v>
      </c>
    </row>
    <row r="298" customHeight="1" spans="1:2">
      <c r="A298" s="40" t="s">
        <v>365</v>
      </c>
      <c r="B298" s="19">
        <f>SUM(B299:B308)</f>
        <v>5343</v>
      </c>
    </row>
    <row r="299" customHeight="1" spans="1:2">
      <c r="A299" s="41" t="s">
        <v>184</v>
      </c>
      <c r="B299" s="19">
        <v>5149</v>
      </c>
    </row>
    <row r="300" customHeight="1" spans="1:2">
      <c r="A300" s="41" t="s">
        <v>185</v>
      </c>
      <c r="B300" s="19">
        <v>0</v>
      </c>
    </row>
    <row r="301" customHeight="1" spans="1:2">
      <c r="A301" s="41" t="s">
        <v>186</v>
      </c>
      <c r="B301" s="19">
        <v>0</v>
      </c>
    </row>
    <row r="302" customHeight="1" spans="1:2">
      <c r="A302" s="41" t="s">
        <v>225</v>
      </c>
      <c r="B302" s="19">
        <v>0</v>
      </c>
    </row>
    <row r="303" customHeight="1" spans="1:2">
      <c r="A303" s="41" t="s">
        <v>366</v>
      </c>
      <c r="B303" s="19">
        <v>0</v>
      </c>
    </row>
    <row r="304" customHeight="1" spans="1:2">
      <c r="A304" s="41" t="s">
        <v>367</v>
      </c>
      <c r="B304" s="19">
        <v>194</v>
      </c>
    </row>
    <row r="305" customHeight="1" spans="1:2">
      <c r="A305" s="41" t="s">
        <v>368</v>
      </c>
      <c r="B305" s="19">
        <v>0</v>
      </c>
    </row>
    <row r="306" customHeight="1" spans="1:2">
      <c r="A306" s="41" t="s">
        <v>369</v>
      </c>
      <c r="B306" s="19">
        <v>0</v>
      </c>
    </row>
    <row r="307" customHeight="1" spans="1:2">
      <c r="A307" s="41" t="s">
        <v>193</v>
      </c>
      <c r="B307" s="19">
        <v>0</v>
      </c>
    </row>
    <row r="308" customHeight="1" spans="1:2">
      <c r="A308" s="41" t="s">
        <v>370</v>
      </c>
      <c r="B308" s="19">
        <v>0</v>
      </c>
    </row>
    <row r="309" customHeight="1" spans="1:2">
      <c r="A309" s="40" t="s">
        <v>371</v>
      </c>
      <c r="B309" s="19">
        <f>SUM(B310:B315)</f>
        <v>0</v>
      </c>
    </row>
    <row r="310" customHeight="1" spans="1:2">
      <c r="A310" s="41" t="s">
        <v>184</v>
      </c>
      <c r="B310" s="19">
        <v>0</v>
      </c>
    </row>
    <row r="311" customHeight="1" spans="1:2">
      <c r="A311" s="41" t="s">
        <v>185</v>
      </c>
      <c r="B311" s="19">
        <v>0</v>
      </c>
    </row>
    <row r="312" customHeight="1" spans="1:2">
      <c r="A312" s="41" t="s">
        <v>186</v>
      </c>
      <c r="B312" s="19">
        <v>0</v>
      </c>
    </row>
    <row r="313" customHeight="1" spans="1:2">
      <c r="A313" s="41" t="s">
        <v>372</v>
      </c>
      <c r="B313" s="19">
        <v>0</v>
      </c>
    </row>
    <row r="314" customHeight="1" spans="1:2">
      <c r="A314" s="41" t="s">
        <v>193</v>
      </c>
      <c r="B314" s="19">
        <v>0</v>
      </c>
    </row>
    <row r="315" customHeight="1" spans="1:2">
      <c r="A315" s="41" t="s">
        <v>373</v>
      </c>
      <c r="B315" s="19">
        <v>0</v>
      </c>
    </row>
    <row r="316" customHeight="1" spans="1:2">
      <c r="A316" s="40" t="s">
        <v>374</v>
      </c>
      <c r="B316" s="19">
        <f>SUM(B317:B323)</f>
        <v>80</v>
      </c>
    </row>
    <row r="317" customHeight="1" spans="1:2">
      <c r="A317" s="41" t="s">
        <v>184</v>
      </c>
      <c r="B317" s="19">
        <v>80</v>
      </c>
    </row>
    <row r="318" customHeight="1" spans="1:2">
      <c r="A318" s="41" t="s">
        <v>185</v>
      </c>
      <c r="B318" s="19">
        <v>0</v>
      </c>
    </row>
    <row r="319" customHeight="1" spans="1:2">
      <c r="A319" s="41" t="s">
        <v>186</v>
      </c>
      <c r="B319" s="19">
        <v>0</v>
      </c>
    </row>
    <row r="320" customHeight="1" spans="1:2">
      <c r="A320" s="41" t="s">
        <v>375</v>
      </c>
      <c r="B320" s="19">
        <v>0</v>
      </c>
    </row>
    <row r="321" customHeight="1" spans="1:2">
      <c r="A321" s="41" t="s">
        <v>376</v>
      </c>
      <c r="B321" s="19">
        <v>0</v>
      </c>
    </row>
    <row r="322" customHeight="1" spans="1:2">
      <c r="A322" s="41" t="s">
        <v>193</v>
      </c>
      <c r="B322" s="19">
        <v>0</v>
      </c>
    </row>
    <row r="323" customHeight="1" spans="1:2">
      <c r="A323" s="41" t="s">
        <v>377</v>
      </c>
      <c r="B323" s="19">
        <v>0</v>
      </c>
    </row>
    <row r="324" customHeight="1" spans="1:2">
      <c r="A324" s="40" t="s">
        <v>378</v>
      </c>
      <c r="B324" s="19">
        <f>SUM(B325:B332)</f>
        <v>81</v>
      </c>
    </row>
    <row r="325" customHeight="1" spans="1:2">
      <c r="A325" s="41" t="s">
        <v>184</v>
      </c>
      <c r="B325" s="19">
        <v>81</v>
      </c>
    </row>
    <row r="326" customHeight="1" spans="1:2">
      <c r="A326" s="41" t="s">
        <v>185</v>
      </c>
      <c r="B326" s="19">
        <v>0</v>
      </c>
    </row>
    <row r="327" customHeight="1" spans="1:2">
      <c r="A327" s="41" t="s">
        <v>186</v>
      </c>
      <c r="B327" s="19">
        <v>0</v>
      </c>
    </row>
    <row r="328" customHeight="1" spans="1:2">
      <c r="A328" s="41" t="s">
        <v>379</v>
      </c>
      <c r="B328" s="19">
        <v>0</v>
      </c>
    </row>
    <row r="329" customHeight="1" spans="1:2">
      <c r="A329" s="41" t="s">
        <v>380</v>
      </c>
      <c r="B329" s="19">
        <v>0</v>
      </c>
    </row>
    <row r="330" customHeight="1" spans="1:2">
      <c r="A330" s="41" t="s">
        <v>381</v>
      </c>
      <c r="B330" s="19">
        <v>0</v>
      </c>
    </row>
    <row r="331" customHeight="1" spans="1:2">
      <c r="A331" s="41" t="s">
        <v>193</v>
      </c>
      <c r="B331" s="19">
        <v>0</v>
      </c>
    </row>
    <row r="332" customHeight="1" spans="1:2">
      <c r="A332" s="41" t="s">
        <v>382</v>
      </c>
      <c r="B332" s="19">
        <v>0</v>
      </c>
    </row>
    <row r="333" customHeight="1" spans="1:2">
      <c r="A333" s="40" t="s">
        <v>383</v>
      </c>
      <c r="B333" s="19">
        <f>SUM(B334:B346)</f>
        <v>711</v>
      </c>
    </row>
    <row r="334" customHeight="1" spans="1:2">
      <c r="A334" s="41" t="s">
        <v>184</v>
      </c>
      <c r="B334" s="19">
        <v>359</v>
      </c>
    </row>
    <row r="335" customHeight="1" spans="1:2">
      <c r="A335" s="41" t="s">
        <v>185</v>
      </c>
      <c r="B335" s="19">
        <v>0</v>
      </c>
    </row>
    <row r="336" customHeight="1" spans="1:2">
      <c r="A336" s="41" t="s">
        <v>186</v>
      </c>
      <c r="B336" s="19">
        <v>0</v>
      </c>
    </row>
    <row r="337" customHeight="1" spans="1:2">
      <c r="A337" s="41" t="s">
        <v>384</v>
      </c>
      <c r="B337" s="19">
        <v>0</v>
      </c>
    </row>
    <row r="338" customHeight="1" spans="1:2">
      <c r="A338" s="41" t="s">
        <v>385</v>
      </c>
      <c r="B338" s="19">
        <v>194</v>
      </c>
    </row>
    <row r="339" customHeight="1" spans="1:2">
      <c r="A339" s="41" t="s">
        <v>386</v>
      </c>
      <c r="B339" s="19">
        <v>0</v>
      </c>
    </row>
    <row r="340" customHeight="1" spans="1:2">
      <c r="A340" s="41" t="s">
        <v>387</v>
      </c>
      <c r="B340" s="19">
        <v>21</v>
      </c>
    </row>
    <row r="341" customHeight="1" spans="1:2">
      <c r="A341" s="41" t="s">
        <v>388</v>
      </c>
      <c r="B341" s="19">
        <v>0</v>
      </c>
    </row>
    <row r="342" customHeight="1" spans="1:2">
      <c r="A342" s="41" t="s">
        <v>389</v>
      </c>
      <c r="B342" s="19">
        <v>0</v>
      </c>
    </row>
    <row r="343" customHeight="1" spans="1:2">
      <c r="A343" s="41" t="s">
        <v>390</v>
      </c>
      <c r="B343" s="19">
        <v>0</v>
      </c>
    </row>
    <row r="344" customHeight="1" spans="1:2">
      <c r="A344" s="41" t="s">
        <v>225</v>
      </c>
      <c r="B344" s="19">
        <v>0</v>
      </c>
    </row>
    <row r="345" customHeight="1" spans="1:2">
      <c r="A345" s="41" t="s">
        <v>193</v>
      </c>
      <c r="B345" s="19">
        <v>137</v>
      </c>
    </row>
    <row r="346" customHeight="1" spans="1:2">
      <c r="A346" s="41" t="s">
        <v>391</v>
      </c>
      <c r="B346" s="19">
        <v>0</v>
      </c>
    </row>
    <row r="347" customHeight="1" spans="1:2">
      <c r="A347" s="40" t="s">
        <v>392</v>
      </c>
      <c r="B347" s="19">
        <f>SUM(B348:B356)</f>
        <v>0</v>
      </c>
    </row>
    <row r="348" customHeight="1" spans="1:2">
      <c r="A348" s="41" t="s">
        <v>184</v>
      </c>
      <c r="B348" s="19">
        <v>0</v>
      </c>
    </row>
    <row r="349" customHeight="1" spans="1:2">
      <c r="A349" s="41" t="s">
        <v>185</v>
      </c>
      <c r="B349" s="19">
        <v>0</v>
      </c>
    </row>
    <row r="350" customHeight="1" spans="1:2">
      <c r="A350" s="41" t="s">
        <v>186</v>
      </c>
      <c r="B350" s="19">
        <v>0</v>
      </c>
    </row>
    <row r="351" customHeight="1" spans="1:2">
      <c r="A351" s="41" t="s">
        <v>393</v>
      </c>
      <c r="B351" s="19">
        <v>0</v>
      </c>
    </row>
    <row r="352" customHeight="1" spans="1:2">
      <c r="A352" s="41" t="s">
        <v>394</v>
      </c>
      <c r="B352" s="19">
        <v>0</v>
      </c>
    </row>
    <row r="353" customHeight="1" spans="1:2">
      <c r="A353" s="41" t="s">
        <v>395</v>
      </c>
      <c r="B353" s="19">
        <v>0</v>
      </c>
    </row>
    <row r="354" customHeight="1" spans="1:2">
      <c r="A354" s="41" t="s">
        <v>225</v>
      </c>
      <c r="B354" s="19">
        <v>0</v>
      </c>
    </row>
    <row r="355" customHeight="1" spans="1:2">
      <c r="A355" s="41" t="s">
        <v>193</v>
      </c>
      <c r="B355" s="19">
        <v>0</v>
      </c>
    </row>
    <row r="356" customHeight="1" spans="1:2">
      <c r="A356" s="41" t="s">
        <v>396</v>
      </c>
      <c r="B356" s="19">
        <v>0</v>
      </c>
    </row>
    <row r="357" customHeight="1" spans="1:2">
      <c r="A357" s="40" t="s">
        <v>397</v>
      </c>
      <c r="B357" s="19">
        <f>SUM(B358:B366)</f>
        <v>0</v>
      </c>
    </row>
    <row r="358" customHeight="1" spans="1:2">
      <c r="A358" s="41" t="s">
        <v>184</v>
      </c>
      <c r="B358" s="19">
        <v>0</v>
      </c>
    </row>
    <row r="359" customHeight="1" spans="1:2">
      <c r="A359" s="41" t="s">
        <v>185</v>
      </c>
      <c r="B359" s="19">
        <v>0</v>
      </c>
    </row>
    <row r="360" customHeight="1" spans="1:2">
      <c r="A360" s="41" t="s">
        <v>186</v>
      </c>
      <c r="B360" s="19">
        <v>0</v>
      </c>
    </row>
    <row r="361" customHeight="1" spans="1:2">
      <c r="A361" s="41" t="s">
        <v>398</v>
      </c>
      <c r="B361" s="19">
        <v>0</v>
      </c>
    </row>
    <row r="362" customHeight="1" spans="1:2">
      <c r="A362" s="41" t="s">
        <v>399</v>
      </c>
      <c r="B362" s="19">
        <v>0</v>
      </c>
    </row>
    <row r="363" customHeight="1" spans="1:2">
      <c r="A363" s="41" t="s">
        <v>400</v>
      </c>
      <c r="B363" s="19">
        <v>0</v>
      </c>
    </row>
    <row r="364" customHeight="1" spans="1:2">
      <c r="A364" s="41" t="s">
        <v>225</v>
      </c>
      <c r="B364" s="19">
        <v>0</v>
      </c>
    </row>
    <row r="365" customHeight="1" spans="1:2">
      <c r="A365" s="41" t="s">
        <v>193</v>
      </c>
      <c r="B365" s="19">
        <v>0</v>
      </c>
    </row>
    <row r="366" customHeight="1" spans="1:2">
      <c r="A366" s="41" t="s">
        <v>401</v>
      </c>
      <c r="B366" s="19">
        <v>0</v>
      </c>
    </row>
    <row r="367" customHeight="1" spans="1:2">
      <c r="A367" s="40" t="s">
        <v>402</v>
      </c>
      <c r="B367" s="19">
        <f>SUM(B368:B374)</f>
        <v>0</v>
      </c>
    </row>
    <row r="368" customHeight="1" spans="1:2">
      <c r="A368" s="41" t="s">
        <v>184</v>
      </c>
      <c r="B368" s="19">
        <v>0</v>
      </c>
    </row>
    <row r="369" customHeight="1" spans="1:2">
      <c r="A369" s="41" t="s">
        <v>185</v>
      </c>
      <c r="B369" s="19">
        <v>0</v>
      </c>
    </row>
    <row r="370" customHeight="1" spans="1:2">
      <c r="A370" s="41" t="s">
        <v>186</v>
      </c>
      <c r="B370" s="19">
        <v>0</v>
      </c>
    </row>
    <row r="371" customHeight="1" spans="1:2">
      <c r="A371" s="41" t="s">
        <v>403</v>
      </c>
      <c r="B371" s="19">
        <v>0</v>
      </c>
    </row>
    <row r="372" customHeight="1" spans="1:2">
      <c r="A372" s="41" t="s">
        <v>404</v>
      </c>
      <c r="B372" s="19">
        <v>0</v>
      </c>
    </row>
    <row r="373" customHeight="1" spans="1:2">
      <c r="A373" s="41" t="s">
        <v>193</v>
      </c>
      <c r="B373" s="19">
        <v>0</v>
      </c>
    </row>
    <row r="374" customHeight="1" spans="1:2">
      <c r="A374" s="41" t="s">
        <v>405</v>
      </c>
      <c r="B374" s="19">
        <v>0</v>
      </c>
    </row>
    <row r="375" customHeight="1" spans="1:2">
      <c r="A375" s="40" t="s">
        <v>406</v>
      </c>
      <c r="B375" s="19">
        <f>SUM(B376:B380)</f>
        <v>0</v>
      </c>
    </row>
    <row r="376" customHeight="1" spans="1:2">
      <c r="A376" s="41" t="s">
        <v>184</v>
      </c>
      <c r="B376" s="19">
        <v>0</v>
      </c>
    </row>
    <row r="377" customHeight="1" spans="1:2">
      <c r="A377" s="41" t="s">
        <v>185</v>
      </c>
      <c r="B377" s="19">
        <v>0</v>
      </c>
    </row>
    <row r="378" customHeight="1" spans="1:2">
      <c r="A378" s="41" t="s">
        <v>225</v>
      </c>
      <c r="B378" s="19">
        <v>0</v>
      </c>
    </row>
    <row r="379" customHeight="1" spans="1:2">
      <c r="A379" s="41" t="s">
        <v>407</v>
      </c>
      <c r="B379" s="19">
        <v>0</v>
      </c>
    </row>
    <row r="380" customHeight="1" spans="1:2">
      <c r="A380" s="41" t="s">
        <v>408</v>
      </c>
      <c r="B380" s="19">
        <v>0</v>
      </c>
    </row>
    <row r="381" customHeight="1" spans="1:2">
      <c r="A381" s="40" t="s">
        <v>409</v>
      </c>
      <c r="B381" s="19">
        <f>SUM(B382:B383)</f>
        <v>0</v>
      </c>
    </row>
    <row r="382" customHeight="1" spans="1:2">
      <c r="A382" s="41" t="s">
        <v>410</v>
      </c>
      <c r="B382" s="19">
        <v>0</v>
      </c>
    </row>
    <row r="383" customHeight="1" spans="1:2">
      <c r="A383" s="41" t="s">
        <v>411</v>
      </c>
      <c r="B383" s="19">
        <v>0</v>
      </c>
    </row>
    <row r="384" s="28" customFormat="1" customHeight="1" spans="1:2">
      <c r="A384" s="40" t="s">
        <v>412</v>
      </c>
      <c r="B384" s="19">
        <f>SUM(B385,B390,B397,B403,B409,B413,B417,B421,B427,B434)</f>
        <v>23755</v>
      </c>
    </row>
    <row r="385" customHeight="1" spans="1:2">
      <c r="A385" s="40" t="s">
        <v>413</v>
      </c>
      <c r="B385" s="19">
        <f>SUM(B386:B389)</f>
        <v>256</v>
      </c>
    </row>
    <row r="386" customHeight="1" spans="1:2">
      <c r="A386" s="41" t="s">
        <v>184</v>
      </c>
      <c r="B386" s="19">
        <v>174</v>
      </c>
    </row>
    <row r="387" customHeight="1" spans="1:2">
      <c r="A387" s="41" t="s">
        <v>185</v>
      </c>
      <c r="B387" s="19">
        <v>82</v>
      </c>
    </row>
    <row r="388" customHeight="1" spans="1:2">
      <c r="A388" s="41" t="s">
        <v>186</v>
      </c>
      <c r="B388" s="19">
        <v>0</v>
      </c>
    </row>
    <row r="389" customHeight="1" spans="1:2">
      <c r="A389" s="41" t="s">
        <v>414</v>
      </c>
      <c r="B389" s="19">
        <v>0</v>
      </c>
    </row>
    <row r="390" customHeight="1" spans="1:2">
      <c r="A390" s="40" t="s">
        <v>415</v>
      </c>
      <c r="B390" s="19">
        <f>SUM(B391:B396)</f>
        <v>22098</v>
      </c>
    </row>
    <row r="391" customHeight="1" spans="1:2">
      <c r="A391" s="41" t="s">
        <v>416</v>
      </c>
      <c r="B391" s="19">
        <v>2153</v>
      </c>
    </row>
    <row r="392" customHeight="1" spans="1:2">
      <c r="A392" s="41" t="s">
        <v>417</v>
      </c>
      <c r="B392" s="19">
        <v>9262</v>
      </c>
    </row>
    <row r="393" customHeight="1" spans="1:2">
      <c r="A393" s="41" t="s">
        <v>418</v>
      </c>
      <c r="B393" s="19">
        <v>4353</v>
      </c>
    </row>
    <row r="394" customHeight="1" spans="1:2">
      <c r="A394" s="41" t="s">
        <v>419</v>
      </c>
      <c r="B394" s="19">
        <v>5269</v>
      </c>
    </row>
    <row r="395" customHeight="1" spans="1:2">
      <c r="A395" s="41" t="s">
        <v>420</v>
      </c>
      <c r="B395" s="19">
        <v>0</v>
      </c>
    </row>
    <row r="396" customHeight="1" spans="1:2">
      <c r="A396" s="41" t="s">
        <v>421</v>
      </c>
      <c r="B396" s="19">
        <v>1061</v>
      </c>
    </row>
    <row r="397" customHeight="1" spans="1:2">
      <c r="A397" s="40" t="s">
        <v>422</v>
      </c>
      <c r="B397" s="19">
        <f>SUM(B398:B402)</f>
        <v>672</v>
      </c>
    </row>
    <row r="398" customHeight="1" spans="1:2">
      <c r="A398" s="41" t="s">
        <v>423</v>
      </c>
      <c r="B398" s="19">
        <v>0</v>
      </c>
    </row>
    <row r="399" customHeight="1" spans="1:2">
      <c r="A399" s="41" t="s">
        <v>424</v>
      </c>
      <c r="B399" s="19">
        <v>0</v>
      </c>
    </row>
    <row r="400" customHeight="1" spans="1:2">
      <c r="A400" s="41" t="s">
        <v>425</v>
      </c>
      <c r="B400" s="19">
        <v>0</v>
      </c>
    </row>
    <row r="401" customHeight="1" spans="1:2">
      <c r="A401" s="41" t="s">
        <v>426</v>
      </c>
      <c r="B401" s="19">
        <v>0</v>
      </c>
    </row>
    <row r="402" customHeight="1" spans="1:2">
      <c r="A402" s="41" t="s">
        <v>427</v>
      </c>
      <c r="B402" s="19">
        <v>672</v>
      </c>
    </row>
    <row r="403" customHeight="1" spans="1:2">
      <c r="A403" s="40" t="s">
        <v>428</v>
      </c>
      <c r="B403" s="19">
        <f>SUM(B404:B408)</f>
        <v>353</v>
      </c>
    </row>
    <row r="404" customHeight="1" spans="1:2">
      <c r="A404" s="41" t="s">
        <v>429</v>
      </c>
      <c r="B404" s="19">
        <v>0</v>
      </c>
    </row>
    <row r="405" customHeight="1" spans="1:2">
      <c r="A405" s="41" t="s">
        <v>430</v>
      </c>
      <c r="B405" s="19">
        <v>0</v>
      </c>
    </row>
    <row r="406" customHeight="1" spans="1:2">
      <c r="A406" s="41" t="s">
        <v>431</v>
      </c>
      <c r="B406" s="19">
        <v>0</v>
      </c>
    </row>
    <row r="407" customHeight="1" spans="1:2">
      <c r="A407" s="41" t="s">
        <v>432</v>
      </c>
      <c r="B407" s="19">
        <v>353</v>
      </c>
    </row>
    <row r="408" customHeight="1" spans="1:2">
      <c r="A408" s="41" t="s">
        <v>433</v>
      </c>
      <c r="B408" s="19">
        <v>0</v>
      </c>
    </row>
    <row r="409" customHeight="1" spans="1:2">
      <c r="A409" s="40" t="s">
        <v>434</v>
      </c>
      <c r="B409" s="19">
        <f>SUM(B410:B412)</f>
        <v>0</v>
      </c>
    </row>
    <row r="410" customHeight="1" spans="1:2">
      <c r="A410" s="41" t="s">
        <v>435</v>
      </c>
      <c r="B410" s="19">
        <v>0</v>
      </c>
    </row>
    <row r="411" customHeight="1" spans="1:2">
      <c r="A411" s="41" t="s">
        <v>436</v>
      </c>
      <c r="B411" s="19">
        <v>0</v>
      </c>
    </row>
    <row r="412" customHeight="1" spans="1:2">
      <c r="A412" s="41" t="s">
        <v>437</v>
      </c>
      <c r="B412" s="19">
        <v>0</v>
      </c>
    </row>
    <row r="413" customHeight="1" spans="1:2">
      <c r="A413" s="40" t="s">
        <v>438</v>
      </c>
      <c r="B413" s="19">
        <f>SUM(B414:B416)</f>
        <v>0</v>
      </c>
    </row>
    <row r="414" customHeight="1" spans="1:2">
      <c r="A414" s="41" t="s">
        <v>439</v>
      </c>
      <c r="B414" s="19">
        <v>0</v>
      </c>
    </row>
    <row r="415" customHeight="1" spans="1:2">
      <c r="A415" s="41" t="s">
        <v>440</v>
      </c>
      <c r="B415" s="19">
        <v>0</v>
      </c>
    </row>
    <row r="416" customHeight="1" spans="1:2">
      <c r="A416" s="41" t="s">
        <v>441</v>
      </c>
      <c r="B416" s="19">
        <v>0</v>
      </c>
    </row>
    <row r="417" customHeight="1" spans="1:2">
      <c r="A417" s="40" t="s">
        <v>442</v>
      </c>
      <c r="B417" s="19">
        <f>SUM(B418:B420)</f>
        <v>0</v>
      </c>
    </row>
    <row r="418" customHeight="1" spans="1:2">
      <c r="A418" s="41" t="s">
        <v>443</v>
      </c>
      <c r="B418" s="19">
        <v>0</v>
      </c>
    </row>
    <row r="419" customHeight="1" spans="1:2">
      <c r="A419" s="41" t="s">
        <v>444</v>
      </c>
      <c r="B419" s="19">
        <v>0</v>
      </c>
    </row>
    <row r="420" customHeight="1" spans="1:2">
      <c r="A420" s="41" t="s">
        <v>445</v>
      </c>
      <c r="B420" s="19">
        <v>0</v>
      </c>
    </row>
    <row r="421" customHeight="1" spans="1:2">
      <c r="A421" s="40" t="s">
        <v>446</v>
      </c>
      <c r="B421" s="19">
        <f>SUM(B422:B426)</f>
        <v>269</v>
      </c>
    </row>
    <row r="422" customHeight="1" spans="1:2">
      <c r="A422" s="41" t="s">
        <v>447</v>
      </c>
      <c r="B422" s="19">
        <v>0</v>
      </c>
    </row>
    <row r="423" customHeight="1" spans="1:2">
      <c r="A423" s="41" t="s">
        <v>448</v>
      </c>
      <c r="B423" s="19">
        <v>0</v>
      </c>
    </row>
    <row r="424" customHeight="1" spans="1:2">
      <c r="A424" s="41" t="s">
        <v>449</v>
      </c>
      <c r="B424" s="19">
        <v>0</v>
      </c>
    </row>
    <row r="425" customHeight="1" spans="1:2">
      <c r="A425" s="41" t="s">
        <v>450</v>
      </c>
      <c r="B425" s="19">
        <v>0</v>
      </c>
    </row>
    <row r="426" customHeight="1" spans="1:2">
      <c r="A426" s="41" t="s">
        <v>451</v>
      </c>
      <c r="B426" s="19">
        <v>269</v>
      </c>
    </row>
    <row r="427" customHeight="1" spans="1:2">
      <c r="A427" s="40" t="s">
        <v>452</v>
      </c>
      <c r="B427" s="19">
        <f>SUM(B428:B433)</f>
        <v>85</v>
      </c>
    </row>
    <row r="428" customHeight="1" spans="1:2">
      <c r="A428" s="41" t="s">
        <v>453</v>
      </c>
      <c r="B428" s="19">
        <v>0</v>
      </c>
    </row>
    <row r="429" customHeight="1" spans="1:2">
      <c r="A429" s="41" t="s">
        <v>454</v>
      </c>
      <c r="B429" s="19">
        <v>0</v>
      </c>
    </row>
    <row r="430" customHeight="1" spans="1:2">
      <c r="A430" s="41" t="s">
        <v>455</v>
      </c>
      <c r="B430" s="19">
        <v>0</v>
      </c>
    </row>
    <row r="431" customHeight="1" spans="1:2">
      <c r="A431" s="41" t="s">
        <v>456</v>
      </c>
      <c r="B431" s="19">
        <v>0</v>
      </c>
    </row>
    <row r="432" customHeight="1" spans="1:2">
      <c r="A432" s="41" t="s">
        <v>457</v>
      </c>
      <c r="B432" s="19">
        <v>0</v>
      </c>
    </row>
    <row r="433" customHeight="1" spans="1:2">
      <c r="A433" s="41" t="s">
        <v>458</v>
      </c>
      <c r="B433" s="19">
        <v>85</v>
      </c>
    </row>
    <row r="434" customHeight="1" spans="1:2">
      <c r="A434" s="40" t="s">
        <v>459</v>
      </c>
      <c r="B434" s="19">
        <f>B435</f>
        <v>22</v>
      </c>
    </row>
    <row r="435" customHeight="1" spans="1:2">
      <c r="A435" s="41" t="s">
        <v>460</v>
      </c>
      <c r="B435" s="19">
        <v>22</v>
      </c>
    </row>
    <row r="436" s="28" customFormat="1" customHeight="1" spans="1:2">
      <c r="A436" s="40" t="s">
        <v>461</v>
      </c>
      <c r="B436" s="19">
        <f>SUM(B437,B442,B451,B457,B462,B467,B472,B479,B483,B487)</f>
        <v>679</v>
      </c>
    </row>
    <row r="437" customHeight="1" spans="1:2">
      <c r="A437" s="40" t="s">
        <v>462</v>
      </c>
      <c r="B437" s="19">
        <f>SUM(B438:B441)</f>
        <v>97</v>
      </c>
    </row>
    <row r="438" customHeight="1" spans="1:2">
      <c r="A438" s="41" t="s">
        <v>184</v>
      </c>
      <c r="B438" s="19">
        <v>67</v>
      </c>
    </row>
    <row r="439" customHeight="1" spans="1:2">
      <c r="A439" s="41" t="s">
        <v>185</v>
      </c>
      <c r="B439" s="19">
        <v>0</v>
      </c>
    </row>
    <row r="440" customHeight="1" spans="1:2">
      <c r="A440" s="41" t="s">
        <v>186</v>
      </c>
      <c r="B440" s="19">
        <v>0</v>
      </c>
    </row>
    <row r="441" customHeight="1" spans="1:2">
      <c r="A441" s="41" t="s">
        <v>463</v>
      </c>
      <c r="B441" s="19">
        <v>30</v>
      </c>
    </row>
    <row r="442" customHeight="1" spans="1:2">
      <c r="A442" s="40" t="s">
        <v>464</v>
      </c>
      <c r="B442" s="19">
        <f>SUM(B443:B450)</f>
        <v>0</v>
      </c>
    </row>
    <row r="443" customHeight="1" spans="1:2">
      <c r="A443" s="41" t="s">
        <v>465</v>
      </c>
      <c r="B443" s="19">
        <v>0</v>
      </c>
    </row>
    <row r="444" customHeight="1" spans="1:2">
      <c r="A444" s="41" t="s">
        <v>466</v>
      </c>
      <c r="B444" s="19">
        <v>0</v>
      </c>
    </row>
    <row r="445" customHeight="1" spans="1:2">
      <c r="A445" s="41" t="s">
        <v>467</v>
      </c>
      <c r="B445" s="19">
        <v>0</v>
      </c>
    </row>
    <row r="446" customHeight="1" spans="1:2">
      <c r="A446" s="41" t="s">
        <v>468</v>
      </c>
      <c r="B446" s="19">
        <v>0</v>
      </c>
    </row>
    <row r="447" customHeight="1" spans="1:2">
      <c r="A447" s="41" t="s">
        <v>469</v>
      </c>
      <c r="B447" s="19">
        <v>0</v>
      </c>
    </row>
    <row r="448" customHeight="1" spans="1:2">
      <c r="A448" s="41" t="s">
        <v>470</v>
      </c>
      <c r="B448" s="19">
        <v>0</v>
      </c>
    </row>
    <row r="449" customHeight="1" spans="1:2">
      <c r="A449" s="41" t="s">
        <v>471</v>
      </c>
      <c r="B449" s="19">
        <v>0</v>
      </c>
    </row>
    <row r="450" customHeight="1" spans="1:2">
      <c r="A450" s="41" t="s">
        <v>472</v>
      </c>
      <c r="B450" s="19">
        <v>0</v>
      </c>
    </row>
    <row r="451" customHeight="1" spans="1:2">
      <c r="A451" s="40" t="s">
        <v>473</v>
      </c>
      <c r="B451" s="19">
        <f>SUM(B452:B456)</f>
        <v>0</v>
      </c>
    </row>
    <row r="452" customHeight="1" spans="1:2">
      <c r="A452" s="41" t="s">
        <v>465</v>
      </c>
      <c r="B452" s="19">
        <v>0</v>
      </c>
    </row>
    <row r="453" customHeight="1" spans="1:2">
      <c r="A453" s="41" t="s">
        <v>474</v>
      </c>
      <c r="B453" s="19">
        <v>0</v>
      </c>
    </row>
    <row r="454" customHeight="1" spans="1:2">
      <c r="A454" s="41" t="s">
        <v>475</v>
      </c>
      <c r="B454" s="19">
        <v>0</v>
      </c>
    </row>
    <row r="455" customHeight="1" spans="1:2">
      <c r="A455" s="41" t="s">
        <v>476</v>
      </c>
      <c r="B455" s="19">
        <v>0</v>
      </c>
    </row>
    <row r="456" customHeight="1" spans="1:2">
      <c r="A456" s="41" t="s">
        <v>477</v>
      </c>
      <c r="B456" s="19">
        <v>0</v>
      </c>
    </row>
    <row r="457" customHeight="1" spans="1:2">
      <c r="A457" s="40" t="s">
        <v>478</v>
      </c>
      <c r="B457" s="19">
        <f>SUM(B458:B461)</f>
        <v>0</v>
      </c>
    </row>
    <row r="458" customHeight="1" spans="1:2">
      <c r="A458" s="41" t="s">
        <v>465</v>
      </c>
      <c r="B458" s="19">
        <v>0</v>
      </c>
    </row>
    <row r="459" customHeight="1" spans="1:2">
      <c r="A459" s="41" t="s">
        <v>479</v>
      </c>
      <c r="B459" s="19">
        <v>0</v>
      </c>
    </row>
    <row r="460" customHeight="1" spans="1:2">
      <c r="A460" s="41" t="s">
        <v>480</v>
      </c>
      <c r="B460" s="19">
        <v>0</v>
      </c>
    </row>
    <row r="461" customHeight="1" spans="1:2">
      <c r="A461" s="41" t="s">
        <v>481</v>
      </c>
      <c r="B461" s="19">
        <v>0</v>
      </c>
    </row>
    <row r="462" customHeight="1" spans="1:2">
      <c r="A462" s="40" t="s">
        <v>482</v>
      </c>
      <c r="B462" s="19">
        <f>SUM(B463:B466)</f>
        <v>0</v>
      </c>
    </row>
    <row r="463" customHeight="1" spans="1:2">
      <c r="A463" s="41" t="s">
        <v>465</v>
      </c>
      <c r="B463" s="19">
        <v>0</v>
      </c>
    </row>
    <row r="464" customHeight="1" spans="1:2">
      <c r="A464" s="41" t="s">
        <v>483</v>
      </c>
      <c r="B464" s="19">
        <v>0</v>
      </c>
    </row>
    <row r="465" customHeight="1" spans="1:2">
      <c r="A465" s="41" t="s">
        <v>484</v>
      </c>
      <c r="B465" s="19">
        <v>0</v>
      </c>
    </row>
    <row r="466" customHeight="1" spans="1:2">
      <c r="A466" s="41" t="s">
        <v>485</v>
      </c>
      <c r="B466" s="19">
        <v>0</v>
      </c>
    </row>
    <row r="467" customHeight="1" spans="1:2">
      <c r="A467" s="40" t="s">
        <v>486</v>
      </c>
      <c r="B467" s="19">
        <f>SUM(B468:B471)</f>
        <v>123</v>
      </c>
    </row>
    <row r="468" customHeight="1" spans="1:2">
      <c r="A468" s="41" t="s">
        <v>487</v>
      </c>
      <c r="B468" s="19">
        <v>0</v>
      </c>
    </row>
    <row r="469" customHeight="1" spans="1:2">
      <c r="A469" s="41" t="s">
        <v>488</v>
      </c>
      <c r="B469" s="19">
        <v>123</v>
      </c>
    </row>
    <row r="470" customHeight="1" spans="1:2">
      <c r="A470" s="41" t="s">
        <v>489</v>
      </c>
      <c r="B470" s="19">
        <v>0</v>
      </c>
    </row>
    <row r="471" customHeight="1" spans="1:2">
      <c r="A471" s="41" t="s">
        <v>490</v>
      </c>
      <c r="B471" s="19">
        <v>0</v>
      </c>
    </row>
    <row r="472" customHeight="1" spans="1:2">
      <c r="A472" s="40" t="s">
        <v>491</v>
      </c>
      <c r="B472" s="19">
        <f>SUM(B473:B478)</f>
        <v>0</v>
      </c>
    </row>
    <row r="473" customHeight="1" spans="1:2">
      <c r="A473" s="41" t="s">
        <v>465</v>
      </c>
      <c r="B473" s="19">
        <v>0</v>
      </c>
    </row>
    <row r="474" customHeight="1" spans="1:2">
      <c r="A474" s="41" t="s">
        <v>492</v>
      </c>
      <c r="B474" s="19">
        <v>0</v>
      </c>
    </row>
    <row r="475" customHeight="1" spans="1:2">
      <c r="A475" s="41" t="s">
        <v>493</v>
      </c>
      <c r="B475" s="19">
        <v>0</v>
      </c>
    </row>
    <row r="476" customHeight="1" spans="1:2">
      <c r="A476" s="41" t="s">
        <v>494</v>
      </c>
      <c r="B476" s="19">
        <v>0</v>
      </c>
    </row>
    <row r="477" customHeight="1" spans="1:2">
      <c r="A477" s="41" t="s">
        <v>495</v>
      </c>
      <c r="B477" s="19">
        <v>0</v>
      </c>
    </row>
    <row r="478" customHeight="1" spans="1:2">
      <c r="A478" s="41" t="s">
        <v>496</v>
      </c>
      <c r="B478" s="19">
        <v>0</v>
      </c>
    </row>
    <row r="479" customHeight="1" spans="1:2">
      <c r="A479" s="40" t="s">
        <v>497</v>
      </c>
      <c r="B479" s="19">
        <f>SUM(B480:B482)</f>
        <v>0</v>
      </c>
    </row>
    <row r="480" customHeight="1" spans="1:2">
      <c r="A480" s="41" t="s">
        <v>498</v>
      </c>
      <c r="B480" s="19">
        <v>0</v>
      </c>
    </row>
    <row r="481" customHeight="1" spans="1:2">
      <c r="A481" s="41" t="s">
        <v>499</v>
      </c>
      <c r="B481" s="19">
        <v>0</v>
      </c>
    </row>
    <row r="482" customHeight="1" spans="1:2">
      <c r="A482" s="41" t="s">
        <v>500</v>
      </c>
      <c r="B482" s="19">
        <v>0</v>
      </c>
    </row>
    <row r="483" customHeight="1" spans="1:2">
      <c r="A483" s="40" t="s">
        <v>501</v>
      </c>
      <c r="B483" s="19">
        <f>SUM(B484:B486)</f>
        <v>0</v>
      </c>
    </row>
    <row r="484" customHeight="1" spans="1:2">
      <c r="A484" s="41" t="s">
        <v>502</v>
      </c>
      <c r="B484" s="19">
        <v>0</v>
      </c>
    </row>
    <row r="485" customHeight="1" spans="1:2">
      <c r="A485" s="41" t="s">
        <v>503</v>
      </c>
      <c r="B485" s="19">
        <v>0</v>
      </c>
    </row>
    <row r="486" customHeight="1" spans="1:2">
      <c r="A486" s="41" t="s">
        <v>504</v>
      </c>
      <c r="B486" s="19">
        <v>0</v>
      </c>
    </row>
    <row r="487" customHeight="1" spans="1:2">
      <c r="A487" s="40" t="s">
        <v>505</v>
      </c>
      <c r="B487" s="19">
        <f>SUM(B488:B491)</f>
        <v>459</v>
      </c>
    </row>
    <row r="488" customHeight="1" spans="1:2">
      <c r="A488" s="41" t="s">
        <v>506</v>
      </c>
      <c r="B488" s="19">
        <v>0</v>
      </c>
    </row>
    <row r="489" customHeight="1" spans="1:2">
      <c r="A489" s="41" t="s">
        <v>507</v>
      </c>
      <c r="B489" s="19">
        <v>0</v>
      </c>
    </row>
    <row r="490" customHeight="1" spans="1:2">
      <c r="A490" s="41" t="s">
        <v>508</v>
      </c>
      <c r="B490" s="19">
        <v>0</v>
      </c>
    </row>
    <row r="491" customHeight="1" spans="1:2">
      <c r="A491" s="41" t="s">
        <v>509</v>
      </c>
      <c r="B491" s="19">
        <v>459</v>
      </c>
    </row>
    <row r="492" s="28" customFormat="1" customHeight="1" spans="1:2">
      <c r="A492" s="40" t="s">
        <v>510</v>
      </c>
      <c r="B492" s="19">
        <f>SUM(B493,B509,B517,B528,B537,B545)</f>
        <v>6824</v>
      </c>
    </row>
    <row r="493" customHeight="1" spans="1:2">
      <c r="A493" s="40" t="s">
        <v>511</v>
      </c>
      <c r="B493" s="19">
        <f>SUM(B494:B508)</f>
        <v>5314</v>
      </c>
    </row>
    <row r="494" customHeight="1" spans="1:2">
      <c r="A494" s="41" t="s">
        <v>184</v>
      </c>
      <c r="B494" s="19">
        <v>206</v>
      </c>
    </row>
    <row r="495" customHeight="1" spans="1:2">
      <c r="A495" s="41" t="s">
        <v>185</v>
      </c>
      <c r="B495" s="19">
        <v>0</v>
      </c>
    </row>
    <row r="496" customHeight="1" spans="1:2">
      <c r="A496" s="41" t="s">
        <v>186</v>
      </c>
      <c r="B496" s="19">
        <v>0</v>
      </c>
    </row>
    <row r="497" customHeight="1" spans="1:2">
      <c r="A497" s="41" t="s">
        <v>512</v>
      </c>
      <c r="B497" s="19">
        <v>325</v>
      </c>
    </row>
    <row r="498" customHeight="1" spans="1:2">
      <c r="A498" s="41" t="s">
        <v>513</v>
      </c>
      <c r="B498" s="19">
        <v>795</v>
      </c>
    </row>
    <row r="499" customHeight="1" spans="1:2">
      <c r="A499" s="41" t="s">
        <v>514</v>
      </c>
      <c r="B499" s="19">
        <v>0</v>
      </c>
    </row>
    <row r="500" customHeight="1" spans="1:2">
      <c r="A500" s="41" t="s">
        <v>515</v>
      </c>
      <c r="B500" s="19">
        <v>0</v>
      </c>
    </row>
    <row r="501" customHeight="1" spans="1:2">
      <c r="A501" s="41" t="s">
        <v>516</v>
      </c>
      <c r="B501" s="19">
        <v>0</v>
      </c>
    </row>
    <row r="502" customHeight="1" spans="1:2">
      <c r="A502" s="41" t="s">
        <v>517</v>
      </c>
      <c r="B502" s="19">
        <v>1899</v>
      </c>
    </row>
    <row r="503" customHeight="1" spans="1:2">
      <c r="A503" s="41" t="s">
        <v>518</v>
      </c>
      <c r="B503" s="19">
        <v>0</v>
      </c>
    </row>
    <row r="504" customHeight="1" spans="1:2">
      <c r="A504" s="41" t="s">
        <v>519</v>
      </c>
      <c r="B504" s="19">
        <v>0</v>
      </c>
    </row>
    <row r="505" customHeight="1" spans="1:2">
      <c r="A505" s="41" t="s">
        <v>520</v>
      </c>
      <c r="B505" s="19">
        <v>0</v>
      </c>
    </row>
    <row r="506" customHeight="1" spans="1:2">
      <c r="A506" s="41" t="s">
        <v>521</v>
      </c>
      <c r="B506" s="19">
        <v>0</v>
      </c>
    </row>
    <row r="507" customHeight="1" spans="1:2">
      <c r="A507" s="41" t="s">
        <v>522</v>
      </c>
      <c r="B507" s="19">
        <v>0</v>
      </c>
    </row>
    <row r="508" customHeight="1" spans="1:2">
      <c r="A508" s="41" t="s">
        <v>523</v>
      </c>
      <c r="B508" s="19">
        <v>2089</v>
      </c>
    </row>
    <row r="509" customHeight="1" spans="1:2">
      <c r="A509" s="40" t="s">
        <v>524</v>
      </c>
      <c r="B509" s="19">
        <f>SUM(B510:B516)</f>
        <v>805</v>
      </c>
    </row>
    <row r="510" customHeight="1" spans="1:2">
      <c r="A510" s="41" t="s">
        <v>184</v>
      </c>
      <c r="B510" s="19">
        <v>0</v>
      </c>
    </row>
    <row r="511" customHeight="1" spans="1:2">
      <c r="A511" s="41" t="s">
        <v>185</v>
      </c>
      <c r="B511" s="19">
        <v>0</v>
      </c>
    </row>
    <row r="512" customHeight="1" spans="1:2">
      <c r="A512" s="41" t="s">
        <v>186</v>
      </c>
      <c r="B512" s="19">
        <v>0</v>
      </c>
    </row>
    <row r="513" customHeight="1" spans="1:2">
      <c r="A513" s="41" t="s">
        <v>525</v>
      </c>
      <c r="B513" s="19">
        <v>805</v>
      </c>
    </row>
    <row r="514" customHeight="1" spans="1:2">
      <c r="A514" s="41" t="s">
        <v>526</v>
      </c>
      <c r="B514" s="19">
        <v>0</v>
      </c>
    </row>
    <row r="515" customHeight="1" spans="1:2">
      <c r="A515" s="41" t="s">
        <v>527</v>
      </c>
      <c r="B515" s="19">
        <v>0</v>
      </c>
    </row>
    <row r="516" customHeight="1" spans="1:2">
      <c r="A516" s="41" t="s">
        <v>528</v>
      </c>
      <c r="B516" s="19">
        <v>0</v>
      </c>
    </row>
    <row r="517" customHeight="1" spans="1:2">
      <c r="A517" s="40" t="s">
        <v>529</v>
      </c>
      <c r="B517" s="19">
        <f>SUM(B518:B527)</f>
        <v>627</v>
      </c>
    </row>
    <row r="518" customHeight="1" spans="1:2">
      <c r="A518" s="41" t="s">
        <v>184</v>
      </c>
      <c r="B518" s="19">
        <v>0</v>
      </c>
    </row>
    <row r="519" customHeight="1" spans="1:2">
      <c r="A519" s="41" t="s">
        <v>185</v>
      </c>
      <c r="B519" s="19">
        <v>0</v>
      </c>
    </row>
    <row r="520" customHeight="1" spans="1:2">
      <c r="A520" s="41" t="s">
        <v>186</v>
      </c>
      <c r="B520" s="19">
        <v>0</v>
      </c>
    </row>
    <row r="521" customHeight="1" spans="1:2">
      <c r="A521" s="41" t="s">
        <v>530</v>
      </c>
      <c r="B521" s="19">
        <v>0</v>
      </c>
    </row>
    <row r="522" customHeight="1" spans="1:2">
      <c r="A522" s="41" t="s">
        <v>531</v>
      </c>
      <c r="B522" s="19">
        <v>241</v>
      </c>
    </row>
    <row r="523" customHeight="1" spans="1:2">
      <c r="A523" s="41" t="s">
        <v>532</v>
      </c>
      <c r="B523" s="19">
        <v>0</v>
      </c>
    </row>
    <row r="524" customHeight="1" spans="1:2">
      <c r="A524" s="41" t="s">
        <v>533</v>
      </c>
      <c r="B524" s="19">
        <v>240</v>
      </c>
    </row>
    <row r="525" customHeight="1" spans="1:2">
      <c r="A525" s="41" t="s">
        <v>534</v>
      </c>
      <c r="B525" s="19">
        <v>0</v>
      </c>
    </row>
    <row r="526" customHeight="1" spans="1:2">
      <c r="A526" s="41" t="s">
        <v>535</v>
      </c>
      <c r="B526" s="19">
        <v>0</v>
      </c>
    </row>
    <row r="527" customHeight="1" spans="1:2">
      <c r="A527" s="41" t="s">
        <v>536</v>
      </c>
      <c r="B527" s="19">
        <v>146</v>
      </c>
    </row>
    <row r="528" customHeight="1" spans="1:2">
      <c r="A528" s="18" t="s">
        <v>537</v>
      </c>
      <c r="B528" s="19">
        <f>SUM(B529:B536)</f>
        <v>0</v>
      </c>
    </row>
    <row r="529" customHeight="1" spans="1:2">
      <c r="A529" s="20" t="s">
        <v>184</v>
      </c>
      <c r="B529" s="19">
        <v>0</v>
      </c>
    </row>
    <row r="530" customHeight="1" spans="1:2">
      <c r="A530" s="20" t="s">
        <v>185</v>
      </c>
      <c r="B530" s="19">
        <v>0</v>
      </c>
    </row>
    <row r="531" customHeight="1" spans="1:2">
      <c r="A531" s="20" t="s">
        <v>186</v>
      </c>
      <c r="B531" s="19">
        <v>0</v>
      </c>
    </row>
    <row r="532" customHeight="1" spans="1:2">
      <c r="A532" s="20" t="s">
        <v>538</v>
      </c>
      <c r="B532" s="19">
        <v>0</v>
      </c>
    </row>
    <row r="533" customHeight="1" spans="1:2">
      <c r="A533" s="20" t="s">
        <v>539</v>
      </c>
      <c r="B533" s="19">
        <v>0</v>
      </c>
    </row>
    <row r="534" customHeight="1" spans="1:2">
      <c r="A534" s="20" t="s">
        <v>540</v>
      </c>
      <c r="B534" s="19">
        <v>0</v>
      </c>
    </row>
    <row r="535" customHeight="1" spans="1:2">
      <c r="A535" s="20" t="s">
        <v>541</v>
      </c>
      <c r="B535" s="19">
        <v>0</v>
      </c>
    </row>
    <row r="536" customHeight="1" spans="1:2">
      <c r="A536" s="20" t="s">
        <v>542</v>
      </c>
      <c r="B536" s="19">
        <v>0</v>
      </c>
    </row>
    <row r="537" customHeight="1" spans="1:2">
      <c r="A537" s="18" t="s">
        <v>543</v>
      </c>
      <c r="B537" s="19">
        <f>SUM(B538:B544)</f>
        <v>43</v>
      </c>
    </row>
    <row r="538" customHeight="1" spans="1:2">
      <c r="A538" s="20" t="s">
        <v>184</v>
      </c>
      <c r="B538" s="19">
        <v>0</v>
      </c>
    </row>
    <row r="539" customHeight="1" spans="1:2">
      <c r="A539" s="20" t="s">
        <v>185</v>
      </c>
      <c r="B539" s="19">
        <v>0</v>
      </c>
    </row>
    <row r="540" customHeight="1" spans="1:2">
      <c r="A540" s="20" t="s">
        <v>186</v>
      </c>
      <c r="B540" s="19">
        <v>0</v>
      </c>
    </row>
    <row r="541" customHeight="1" spans="1:2">
      <c r="A541" s="20" t="s">
        <v>544</v>
      </c>
      <c r="B541" s="19">
        <v>0</v>
      </c>
    </row>
    <row r="542" customHeight="1" spans="1:2">
      <c r="A542" s="20" t="s">
        <v>545</v>
      </c>
      <c r="B542" s="19">
        <v>43</v>
      </c>
    </row>
    <row r="543" customHeight="1" spans="1:2">
      <c r="A543" s="20" t="s">
        <v>546</v>
      </c>
      <c r="B543" s="19">
        <v>0</v>
      </c>
    </row>
    <row r="544" customHeight="1" spans="1:2">
      <c r="A544" s="20" t="s">
        <v>547</v>
      </c>
      <c r="B544" s="19">
        <v>0</v>
      </c>
    </row>
    <row r="545" customHeight="1" spans="1:2">
      <c r="A545" s="40" t="s">
        <v>548</v>
      </c>
      <c r="B545" s="19">
        <f>SUM(B546:B548)</f>
        <v>35</v>
      </c>
    </row>
    <row r="546" customHeight="1" spans="1:2">
      <c r="A546" s="41" t="s">
        <v>549</v>
      </c>
      <c r="B546" s="19">
        <v>35</v>
      </c>
    </row>
    <row r="547" customHeight="1" spans="1:2">
      <c r="A547" s="41" t="s">
        <v>550</v>
      </c>
      <c r="B547" s="19">
        <v>0</v>
      </c>
    </row>
    <row r="548" customHeight="1" spans="1:2">
      <c r="A548" s="41" t="s">
        <v>551</v>
      </c>
      <c r="B548" s="19">
        <v>0</v>
      </c>
    </row>
    <row r="549" s="28" customFormat="1" customHeight="1" spans="1:2">
      <c r="A549" s="40" t="s">
        <v>552</v>
      </c>
      <c r="B549" s="19">
        <f>SUM(B550,B569,B577,B579,B588,B592,B602,B610,B617,B625,B634,B639,B642,B645,B648,B651,B654,B658,B662,B670,B673)</f>
        <v>18207</v>
      </c>
    </row>
    <row r="550" customHeight="1" spans="1:2">
      <c r="A550" s="40" t="s">
        <v>553</v>
      </c>
      <c r="B550" s="19">
        <f>SUM(B551:B568)</f>
        <v>7752</v>
      </c>
    </row>
    <row r="551" customHeight="1" spans="1:2">
      <c r="A551" s="41" t="s">
        <v>184</v>
      </c>
      <c r="B551" s="19">
        <v>489</v>
      </c>
    </row>
    <row r="552" customHeight="1" spans="1:2">
      <c r="A552" s="41" t="s">
        <v>185</v>
      </c>
      <c r="B552" s="19">
        <v>0</v>
      </c>
    </row>
    <row r="553" customHeight="1" spans="1:2">
      <c r="A553" s="41" t="s">
        <v>186</v>
      </c>
      <c r="B553" s="19">
        <v>0</v>
      </c>
    </row>
    <row r="554" customHeight="1" spans="1:2">
      <c r="A554" s="41" t="s">
        <v>554</v>
      </c>
      <c r="B554" s="19">
        <v>0</v>
      </c>
    </row>
    <row r="555" customHeight="1" spans="1:2">
      <c r="A555" s="41" t="s">
        <v>555</v>
      </c>
      <c r="B555" s="19">
        <v>0</v>
      </c>
    </row>
    <row r="556" customHeight="1" spans="1:2">
      <c r="A556" s="41" t="s">
        <v>556</v>
      </c>
      <c r="B556" s="19">
        <v>0</v>
      </c>
    </row>
    <row r="557" customHeight="1" spans="1:2">
      <c r="A557" s="41" t="s">
        <v>557</v>
      </c>
      <c r="B557" s="19">
        <v>0</v>
      </c>
    </row>
    <row r="558" customHeight="1" spans="1:2">
      <c r="A558" s="41" t="s">
        <v>225</v>
      </c>
      <c r="B558" s="19">
        <v>0</v>
      </c>
    </row>
    <row r="559" customHeight="1" spans="1:2">
      <c r="A559" s="41" t="s">
        <v>558</v>
      </c>
      <c r="B559" s="19">
        <v>6957</v>
      </c>
    </row>
    <row r="560" customHeight="1" spans="1:2">
      <c r="A560" s="41" t="s">
        <v>559</v>
      </c>
      <c r="B560" s="19">
        <v>0</v>
      </c>
    </row>
    <row r="561" customHeight="1" spans="1:2">
      <c r="A561" s="41" t="s">
        <v>560</v>
      </c>
      <c r="B561" s="19">
        <v>158</v>
      </c>
    </row>
    <row r="562" customHeight="1" spans="1:2">
      <c r="A562" s="41" t="s">
        <v>561</v>
      </c>
      <c r="B562" s="19">
        <v>0</v>
      </c>
    </row>
    <row r="563" customHeight="1" spans="1:2">
      <c r="A563" s="41" t="s">
        <v>562</v>
      </c>
      <c r="B563" s="19">
        <v>0</v>
      </c>
    </row>
    <row r="564" customHeight="1" spans="1:2">
      <c r="A564" s="41" t="s">
        <v>563</v>
      </c>
      <c r="B564" s="19">
        <v>0</v>
      </c>
    </row>
    <row r="565" customHeight="1" spans="1:2">
      <c r="A565" s="41" t="s">
        <v>564</v>
      </c>
      <c r="B565" s="19">
        <v>0</v>
      </c>
    </row>
    <row r="566" customHeight="1" spans="1:2">
      <c r="A566" s="41" t="s">
        <v>565</v>
      </c>
      <c r="B566" s="19">
        <v>0</v>
      </c>
    </row>
    <row r="567" customHeight="1" spans="1:2">
      <c r="A567" s="41" t="s">
        <v>193</v>
      </c>
      <c r="B567" s="19">
        <v>0</v>
      </c>
    </row>
    <row r="568" customHeight="1" spans="1:2">
      <c r="A568" s="41" t="s">
        <v>566</v>
      </c>
      <c r="B568" s="19">
        <v>148</v>
      </c>
    </row>
    <row r="569" customHeight="1" spans="1:2">
      <c r="A569" s="40" t="s">
        <v>567</v>
      </c>
      <c r="B569" s="19">
        <f>SUM(B570:B576)</f>
        <v>532</v>
      </c>
    </row>
    <row r="570" customHeight="1" spans="1:2">
      <c r="A570" s="41" t="s">
        <v>184</v>
      </c>
      <c r="B570" s="19">
        <v>375</v>
      </c>
    </row>
    <row r="571" customHeight="1" spans="1:2">
      <c r="A571" s="41" t="s">
        <v>185</v>
      </c>
      <c r="B571" s="19">
        <v>0</v>
      </c>
    </row>
    <row r="572" customHeight="1" spans="1:2">
      <c r="A572" s="41" t="s">
        <v>186</v>
      </c>
      <c r="B572" s="19">
        <v>0</v>
      </c>
    </row>
    <row r="573" customHeight="1" spans="1:2">
      <c r="A573" s="41" t="s">
        <v>568</v>
      </c>
      <c r="B573" s="19">
        <v>0</v>
      </c>
    </row>
    <row r="574" customHeight="1" spans="1:2">
      <c r="A574" s="41" t="s">
        <v>569</v>
      </c>
      <c r="B574" s="19">
        <v>0</v>
      </c>
    </row>
    <row r="575" customHeight="1" spans="1:2">
      <c r="A575" s="41" t="s">
        <v>570</v>
      </c>
      <c r="B575" s="19">
        <v>0</v>
      </c>
    </row>
    <row r="576" customHeight="1" spans="1:2">
      <c r="A576" s="41" t="s">
        <v>571</v>
      </c>
      <c r="B576" s="19">
        <v>157</v>
      </c>
    </row>
    <row r="577" customHeight="1" spans="1:2">
      <c r="A577" s="40" t="s">
        <v>572</v>
      </c>
      <c r="B577" s="19">
        <f>B578</f>
        <v>0</v>
      </c>
    </row>
    <row r="578" customHeight="1" spans="1:2">
      <c r="A578" s="41" t="s">
        <v>573</v>
      </c>
      <c r="B578" s="19">
        <v>0</v>
      </c>
    </row>
    <row r="579" customHeight="1" spans="1:2">
      <c r="A579" s="40" t="s">
        <v>574</v>
      </c>
      <c r="B579" s="19">
        <f>SUM(B580:B587)</f>
        <v>1564</v>
      </c>
    </row>
    <row r="580" customHeight="1" spans="1:2">
      <c r="A580" s="41" t="s">
        <v>575</v>
      </c>
      <c r="B580" s="19">
        <v>401</v>
      </c>
    </row>
    <row r="581" customHeight="1" spans="1:2">
      <c r="A581" s="41" t="s">
        <v>576</v>
      </c>
      <c r="B581" s="19">
        <v>0</v>
      </c>
    </row>
    <row r="582" customHeight="1" spans="1:2">
      <c r="A582" s="41" t="s">
        <v>577</v>
      </c>
      <c r="B582" s="19">
        <v>0</v>
      </c>
    </row>
    <row r="583" customHeight="1" spans="1:2">
      <c r="A583" s="41" t="s">
        <v>578</v>
      </c>
      <c r="B583" s="19">
        <v>0</v>
      </c>
    </row>
    <row r="584" customHeight="1" spans="1:2">
      <c r="A584" s="41" t="s">
        <v>579</v>
      </c>
      <c r="B584" s="19">
        <v>0</v>
      </c>
    </row>
    <row r="585" customHeight="1" spans="1:2">
      <c r="A585" s="41" t="s">
        <v>580</v>
      </c>
      <c r="B585" s="19">
        <v>1163</v>
      </c>
    </row>
    <row r="586" customHeight="1" spans="1:2">
      <c r="A586" s="41" t="s">
        <v>581</v>
      </c>
      <c r="B586" s="19">
        <v>0</v>
      </c>
    </row>
    <row r="587" customHeight="1" spans="1:2">
      <c r="A587" s="41" t="s">
        <v>582</v>
      </c>
      <c r="B587" s="19">
        <v>0</v>
      </c>
    </row>
    <row r="588" customHeight="1" spans="1:2">
      <c r="A588" s="40" t="s">
        <v>583</v>
      </c>
      <c r="B588" s="19">
        <f>SUM(B589:B591)</f>
        <v>0</v>
      </c>
    </row>
    <row r="589" customHeight="1" spans="1:2">
      <c r="A589" s="41" t="s">
        <v>584</v>
      </c>
      <c r="B589" s="19">
        <v>0</v>
      </c>
    </row>
    <row r="590" customHeight="1" spans="1:2">
      <c r="A590" s="41" t="s">
        <v>585</v>
      </c>
      <c r="B590" s="19">
        <v>0</v>
      </c>
    </row>
    <row r="591" customHeight="1" spans="1:2">
      <c r="A591" s="41" t="s">
        <v>586</v>
      </c>
      <c r="B591" s="19">
        <v>0</v>
      </c>
    </row>
    <row r="592" customHeight="1" spans="1:2">
      <c r="A592" s="40" t="s">
        <v>587</v>
      </c>
      <c r="B592" s="19">
        <f>SUM(B593:B601)</f>
        <v>397</v>
      </c>
    </row>
    <row r="593" customHeight="1" spans="1:2">
      <c r="A593" s="41" t="s">
        <v>588</v>
      </c>
      <c r="B593" s="19">
        <v>0</v>
      </c>
    </row>
    <row r="594" customHeight="1" spans="1:2">
      <c r="A594" s="41" t="s">
        <v>589</v>
      </c>
      <c r="B594" s="19">
        <v>133</v>
      </c>
    </row>
    <row r="595" customHeight="1" spans="1:2">
      <c r="A595" s="41" t="s">
        <v>590</v>
      </c>
      <c r="B595" s="19">
        <v>0</v>
      </c>
    </row>
    <row r="596" customHeight="1" spans="1:2">
      <c r="A596" s="41" t="s">
        <v>591</v>
      </c>
      <c r="B596" s="19">
        <v>147</v>
      </c>
    </row>
    <row r="597" customHeight="1" spans="1:2">
      <c r="A597" s="41" t="s">
        <v>592</v>
      </c>
      <c r="B597" s="19">
        <v>0</v>
      </c>
    </row>
    <row r="598" customHeight="1" spans="1:2">
      <c r="A598" s="41" t="s">
        <v>593</v>
      </c>
      <c r="B598" s="19">
        <v>33</v>
      </c>
    </row>
    <row r="599" customHeight="1" spans="1:2">
      <c r="A599" s="41" t="s">
        <v>594</v>
      </c>
      <c r="B599" s="19">
        <v>0</v>
      </c>
    </row>
    <row r="600" customHeight="1" spans="1:2">
      <c r="A600" s="41" t="s">
        <v>595</v>
      </c>
      <c r="B600" s="19">
        <v>0</v>
      </c>
    </row>
    <row r="601" customHeight="1" spans="1:2">
      <c r="A601" s="41" t="s">
        <v>596</v>
      </c>
      <c r="B601" s="19">
        <v>84</v>
      </c>
    </row>
    <row r="602" customHeight="1" spans="1:2">
      <c r="A602" s="40" t="s">
        <v>597</v>
      </c>
      <c r="B602" s="19">
        <f>SUM(B603:B609)</f>
        <v>957</v>
      </c>
    </row>
    <row r="603" customHeight="1" spans="1:2">
      <c r="A603" s="41" t="s">
        <v>598</v>
      </c>
      <c r="B603" s="19">
        <v>0</v>
      </c>
    </row>
    <row r="604" customHeight="1" spans="1:2">
      <c r="A604" s="41" t="s">
        <v>599</v>
      </c>
      <c r="B604" s="19">
        <v>0</v>
      </c>
    </row>
    <row r="605" customHeight="1" spans="1:2">
      <c r="A605" s="41" t="s">
        <v>600</v>
      </c>
      <c r="B605" s="19">
        <v>957</v>
      </c>
    </row>
    <row r="606" customHeight="1" spans="1:2">
      <c r="A606" s="41" t="s">
        <v>601</v>
      </c>
      <c r="B606" s="19">
        <v>0</v>
      </c>
    </row>
    <row r="607" customHeight="1" spans="1:2">
      <c r="A607" s="41" t="s">
        <v>602</v>
      </c>
      <c r="B607" s="19">
        <v>0</v>
      </c>
    </row>
    <row r="608" customHeight="1" spans="1:2">
      <c r="A608" s="41" t="s">
        <v>603</v>
      </c>
      <c r="B608" s="19">
        <v>0</v>
      </c>
    </row>
    <row r="609" customHeight="1" spans="1:2">
      <c r="A609" s="41" t="s">
        <v>604</v>
      </c>
      <c r="B609" s="19">
        <v>0</v>
      </c>
    </row>
    <row r="610" customHeight="1" spans="1:2">
      <c r="A610" s="40" t="s">
        <v>605</v>
      </c>
      <c r="B610" s="19">
        <f>SUM(B611:B616)</f>
        <v>0</v>
      </c>
    </row>
    <row r="611" customHeight="1" spans="1:2">
      <c r="A611" s="41" t="s">
        <v>606</v>
      </c>
      <c r="B611" s="19">
        <v>0</v>
      </c>
    </row>
    <row r="612" customHeight="1" spans="1:2">
      <c r="A612" s="41" t="s">
        <v>607</v>
      </c>
      <c r="B612" s="19">
        <v>0</v>
      </c>
    </row>
    <row r="613" customHeight="1" spans="1:2">
      <c r="A613" s="41" t="s">
        <v>608</v>
      </c>
      <c r="B613" s="19">
        <v>0</v>
      </c>
    </row>
    <row r="614" customHeight="1" spans="1:2">
      <c r="A614" s="41" t="s">
        <v>609</v>
      </c>
      <c r="B614" s="19">
        <v>0</v>
      </c>
    </row>
    <row r="615" customHeight="1" spans="1:2">
      <c r="A615" s="41" t="s">
        <v>610</v>
      </c>
      <c r="B615" s="19">
        <v>0</v>
      </c>
    </row>
    <row r="616" customHeight="1" spans="1:2">
      <c r="A616" s="41" t="s">
        <v>611</v>
      </c>
      <c r="B616" s="19">
        <v>0</v>
      </c>
    </row>
    <row r="617" customHeight="1" spans="1:2">
      <c r="A617" s="40" t="s">
        <v>612</v>
      </c>
      <c r="B617" s="19">
        <f>SUM(B618:B624)</f>
        <v>0</v>
      </c>
    </row>
    <row r="618" customHeight="1" spans="1:2">
      <c r="A618" s="41" t="s">
        <v>613</v>
      </c>
      <c r="B618" s="19">
        <v>0</v>
      </c>
    </row>
    <row r="619" customHeight="1" spans="1:2">
      <c r="A619" s="41" t="s">
        <v>614</v>
      </c>
      <c r="B619" s="19">
        <v>0</v>
      </c>
    </row>
    <row r="620" customHeight="1" spans="1:2">
      <c r="A620" s="41" t="s">
        <v>615</v>
      </c>
      <c r="B620" s="19">
        <v>0</v>
      </c>
    </row>
    <row r="621" customHeight="1" spans="1:2">
      <c r="A621" s="41" t="s">
        <v>616</v>
      </c>
      <c r="B621" s="19">
        <v>0</v>
      </c>
    </row>
    <row r="622" customHeight="1" spans="1:2">
      <c r="A622" s="41" t="s">
        <v>617</v>
      </c>
      <c r="B622" s="19">
        <v>0</v>
      </c>
    </row>
    <row r="623" customHeight="1" spans="1:2">
      <c r="A623" s="41" t="s">
        <v>618</v>
      </c>
      <c r="B623" s="19">
        <v>0</v>
      </c>
    </row>
    <row r="624" customHeight="1" spans="1:2">
      <c r="A624" s="41" t="s">
        <v>619</v>
      </c>
      <c r="B624" s="19">
        <v>0</v>
      </c>
    </row>
    <row r="625" customHeight="1" spans="1:2">
      <c r="A625" s="40" t="s">
        <v>620</v>
      </c>
      <c r="B625" s="19">
        <f>SUM(B626:B633)</f>
        <v>0</v>
      </c>
    </row>
    <row r="626" customHeight="1" spans="1:2">
      <c r="A626" s="41" t="s">
        <v>184</v>
      </c>
      <c r="B626" s="19">
        <v>0</v>
      </c>
    </row>
    <row r="627" customHeight="1" spans="1:2">
      <c r="A627" s="41" t="s">
        <v>185</v>
      </c>
      <c r="B627" s="19">
        <v>0</v>
      </c>
    </row>
    <row r="628" customHeight="1" spans="1:2">
      <c r="A628" s="41" t="s">
        <v>186</v>
      </c>
      <c r="B628" s="19">
        <v>0</v>
      </c>
    </row>
    <row r="629" customHeight="1" spans="1:2">
      <c r="A629" s="41" t="s">
        <v>621</v>
      </c>
      <c r="B629" s="19">
        <v>0</v>
      </c>
    </row>
    <row r="630" customHeight="1" spans="1:2">
      <c r="A630" s="41" t="s">
        <v>622</v>
      </c>
      <c r="B630" s="19">
        <v>0</v>
      </c>
    </row>
    <row r="631" customHeight="1" spans="1:2">
      <c r="A631" s="41" t="s">
        <v>623</v>
      </c>
      <c r="B631" s="19">
        <v>0</v>
      </c>
    </row>
    <row r="632" customHeight="1" spans="1:2">
      <c r="A632" s="41" t="s">
        <v>624</v>
      </c>
      <c r="B632" s="19">
        <v>0</v>
      </c>
    </row>
    <row r="633" customHeight="1" spans="1:2">
      <c r="A633" s="41" t="s">
        <v>625</v>
      </c>
      <c r="B633" s="19">
        <v>0</v>
      </c>
    </row>
    <row r="634" customHeight="1" spans="1:2">
      <c r="A634" s="40" t="s">
        <v>626</v>
      </c>
      <c r="B634" s="19">
        <f>SUM(B635:B638)</f>
        <v>0</v>
      </c>
    </row>
    <row r="635" customHeight="1" spans="1:2">
      <c r="A635" s="41" t="s">
        <v>184</v>
      </c>
      <c r="B635" s="19">
        <v>0</v>
      </c>
    </row>
    <row r="636" customHeight="1" spans="1:2">
      <c r="A636" s="41" t="s">
        <v>185</v>
      </c>
      <c r="B636" s="19">
        <v>0</v>
      </c>
    </row>
    <row r="637" customHeight="1" spans="1:2">
      <c r="A637" s="41" t="s">
        <v>186</v>
      </c>
      <c r="B637" s="19">
        <v>0</v>
      </c>
    </row>
    <row r="638" customHeight="1" spans="1:2">
      <c r="A638" s="41" t="s">
        <v>627</v>
      </c>
      <c r="B638" s="19">
        <v>0</v>
      </c>
    </row>
    <row r="639" customHeight="1" spans="1:2">
      <c r="A639" s="40" t="s">
        <v>628</v>
      </c>
      <c r="B639" s="19">
        <f>SUM(B640:B641)</f>
        <v>0</v>
      </c>
    </row>
    <row r="640" customHeight="1" spans="1:2">
      <c r="A640" s="41" t="s">
        <v>629</v>
      </c>
      <c r="B640" s="19">
        <v>0</v>
      </c>
    </row>
    <row r="641" customHeight="1" spans="1:2">
      <c r="A641" s="41" t="s">
        <v>630</v>
      </c>
      <c r="B641" s="19">
        <v>0</v>
      </c>
    </row>
    <row r="642" customHeight="1" spans="1:2">
      <c r="A642" s="40" t="s">
        <v>631</v>
      </c>
      <c r="B642" s="19">
        <f>SUM(B643:B644)</f>
        <v>0</v>
      </c>
    </row>
    <row r="643" customHeight="1" spans="1:2">
      <c r="A643" s="41" t="s">
        <v>632</v>
      </c>
      <c r="B643" s="19">
        <v>0</v>
      </c>
    </row>
    <row r="644" customHeight="1" spans="1:2">
      <c r="A644" s="41" t="s">
        <v>633</v>
      </c>
      <c r="B644" s="19">
        <v>0</v>
      </c>
    </row>
    <row r="645" customHeight="1" spans="1:2">
      <c r="A645" s="40" t="s">
        <v>634</v>
      </c>
      <c r="B645" s="19">
        <f>SUM(B646:B647)</f>
        <v>0</v>
      </c>
    </row>
    <row r="646" customHeight="1" spans="1:2">
      <c r="A646" s="41" t="s">
        <v>635</v>
      </c>
      <c r="B646" s="19">
        <v>0</v>
      </c>
    </row>
    <row r="647" customHeight="1" spans="1:2">
      <c r="A647" s="41" t="s">
        <v>636</v>
      </c>
      <c r="B647" s="19">
        <v>0</v>
      </c>
    </row>
    <row r="648" customHeight="1" spans="1:2">
      <c r="A648" s="40" t="s">
        <v>637</v>
      </c>
      <c r="B648" s="19">
        <f>SUM(B649:B650)</f>
        <v>0</v>
      </c>
    </row>
    <row r="649" customHeight="1" spans="1:2">
      <c r="A649" s="41" t="s">
        <v>638</v>
      </c>
      <c r="B649" s="19">
        <v>0</v>
      </c>
    </row>
    <row r="650" customHeight="1" spans="1:2">
      <c r="A650" s="41" t="s">
        <v>639</v>
      </c>
      <c r="B650" s="19">
        <v>0</v>
      </c>
    </row>
    <row r="651" customHeight="1" spans="1:2">
      <c r="A651" s="40" t="s">
        <v>640</v>
      </c>
      <c r="B651" s="19">
        <f>SUM(B652:B653)</f>
        <v>0</v>
      </c>
    </row>
    <row r="652" customHeight="1" spans="1:2">
      <c r="A652" s="41" t="s">
        <v>641</v>
      </c>
      <c r="B652" s="19">
        <v>0</v>
      </c>
    </row>
    <row r="653" customHeight="1" spans="1:2">
      <c r="A653" s="41" t="s">
        <v>642</v>
      </c>
      <c r="B653" s="19">
        <v>0</v>
      </c>
    </row>
    <row r="654" customHeight="1" spans="1:2">
      <c r="A654" s="40" t="s">
        <v>643</v>
      </c>
      <c r="B654" s="19">
        <f>SUM(B655:B657)</f>
        <v>0</v>
      </c>
    </row>
    <row r="655" customHeight="1" spans="1:2">
      <c r="A655" s="41" t="s">
        <v>644</v>
      </c>
      <c r="B655" s="19">
        <v>0</v>
      </c>
    </row>
    <row r="656" customHeight="1" spans="1:2">
      <c r="A656" s="41" t="s">
        <v>645</v>
      </c>
      <c r="B656" s="19">
        <v>0</v>
      </c>
    </row>
    <row r="657" customHeight="1" spans="1:2">
      <c r="A657" s="41" t="s">
        <v>646</v>
      </c>
      <c r="B657" s="19">
        <v>0</v>
      </c>
    </row>
    <row r="658" customHeight="1" spans="1:2">
      <c r="A658" s="40" t="s">
        <v>647</v>
      </c>
      <c r="B658" s="19">
        <f>SUM(B659:B661)</f>
        <v>0</v>
      </c>
    </row>
    <row r="659" customHeight="1" spans="1:2">
      <c r="A659" s="41" t="s">
        <v>648</v>
      </c>
      <c r="B659" s="19">
        <v>0</v>
      </c>
    </row>
    <row r="660" customHeight="1" spans="1:2">
      <c r="A660" s="41" t="s">
        <v>649</v>
      </c>
      <c r="B660" s="19">
        <v>0</v>
      </c>
    </row>
    <row r="661" customHeight="1" spans="1:2">
      <c r="A661" s="41" t="s">
        <v>650</v>
      </c>
      <c r="B661" s="19">
        <v>0</v>
      </c>
    </row>
    <row r="662" customHeight="1" spans="1:2">
      <c r="A662" s="40" t="s">
        <v>651</v>
      </c>
      <c r="B662" s="19">
        <f>SUM(B663:B669)</f>
        <v>203</v>
      </c>
    </row>
    <row r="663" customHeight="1" spans="1:2">
      <c r="A663" s="41" t="s">
        <v>184</v>
      </c>
      <c r="B663" s="19">
        <v>97</v>
      </c>
    </row>
    <row r="664" customHeight="1" spans="1:2">
      <c r="A664" s="41" t="s">
        <v>185</v>
      </c>
      <c r="B664" s="19">
        <v>106</v>
      </c>
    </row>
    <row r="665" customHeight="1" spans="1:2">
      <c r="A665" s="41" t="s">
        <v>186</v>
      </c>
      <c r="B665" s="19">
        <v>0</v>
      </c>
    </row>
    <row r="666" customHeight="1" spans="1:2">
      <c r="A666" s="41" t="s">
        <v>652</v>
      </c>
      <c r="B666" s="19">
        <v>0</v>
      </c>
    </row>
    <row r="667" customHeight="1" spans="1:2">
      <c r="A667" s="41" t="s">
        <v>653</v>
      </c>
      <c r="B667" s="19">
        <v>0</v>
      </c>
    </row>
    <row r="668" customHeight="1" spans="1:2">
      <c r="A668" s="41" t="s">
        <v>193</v>
      </c>
      <c r="B668" s="19">
        <v>0</v>
      </c>
    </row>
    <row r="669" customHeight="1" spans="1:2">
      <c r="A669" s="41" t="s">
        <v>654</v>
      </c>
      <c r="B669" s="19">
        <v>0</v>
      </c>
    </row>
    <row r="670" customHeight="1" spans="1:2">
      <c r="A670" s="40" t="s">
        <v>655</v>
      </c>
      <c r="B670" s="19">
        <f>SUM(B671:B672)</f>
        <v>0</v>
      </c>
    </row>
    <row r="671" customHeight="1" spans="1:2">
      <c r="A671" s="41" t="s">
        <v>656</v>
      </c>
      <c r="B671" s="19">
        <v>0</v>
      </c>
    </row>
    <row r="672" customHeight="1" spans="1:2">
      <c r="A672" s="41" t="s">
        <v>657</v>
      </c>
      <c r="B672" s="19">
        <v>0</v>
      </c>
    </row>
    <row r="673" customHeight="1" spans="1:2">
      <c r="A673" s="40" t="s">
        <v>658</v>
      </c>
      <c r="B673" s="19">
        <f>B674</f>
        <v>6802</v>
      </c>
    </row>
    <row r="674" customHeight="1" spans="1:2">
      <c r="A674" s="41" t="s">
        <v>659</v>
      </c>
      <c r="B674" s="19">
        <v>6802</v>
      </c>
    </row>
    <row r="675" s="28" customFormat="1" customHeight="1" spans="1:2">
      <c r="A675" s="40" t="s">
        <v>660</v>
      </c>
      <c r="B675" s="19">
        <f>SUM(B676,B681,B695,B699,B711,B714,B718,B723,B727,B731,B734,B743,B745)</f>
        <v>14563</v>
      </c>
    </row>
    <row r="676" customHeight="1" spans="1:2">
      <c r="A676" s="40" t="s">
        <v>661</v>
      </c>
      <c r="B676" s="19">
        <f>SUM(B677:B680)</f>
        <v>716</v>
      </c>
    </row>
    <row r="677" customHeight="1" spans="1:2">
      <c r="A677" s="41" t="s">
        <v>184</v>
      </c>
      <c r="B677" s="19">
        <v>541</v>
      </c>
    </row>
    <row r="678" customHeight="1" spans="1:2">
      <c r="A678" s="41" t="s">
        <v>185</v>
      </c>
      <c r="B678" s="19">
        <v>0</v>
      </c>
    </row>
    <row r="679" customHeight="1" spans="1:2">
      <c r="A679" s="41" t="s">
        <v>186</v>
      </c>
      <c r="B679" s="19">
        <v>0</v>
      </c>
    </row>
    <row r="680" customHeight="1" spans="1:2">
      <c r="A680" s="41" t="s">
        <v>662</v>
      </c>
      <c r="B680" s="19">
        <v>175</v>
      </c>
    </row>
    <row r="681" customHeight="1" spans="1:2">
      <c r="A681" s="40" t="s">
        <v>663</v>
      </c>
      <c r="B681" s="19">
        <f>SUM(B682:B694)</f>
        <v>6284</v>
      </c>
    </row>
    <row r="682" customHeight="1" spans="1:2">
      <c r="A682" s="41" t="s">
        <v>664</v>
      </c>
      <c r="B682" s="19">
        <v>4529</v>
      </c>
    </row>
    <row r="683" customHeight="1" spans="1:2">
      <c r="A683" s="41" t="s">
        <v>665</v>
      </c>
      <c r="B683" s="19">
        <v>1755</v>
      </c>
    </row>
    <row r="684" customHeight="1" spans="1:2">
      <c r="A684" s="41" t="s">
        <v>666</v>
      </c>
      <c r="B684" s="19">
        <v>0</v>
      </c>
    </row>
    <row r="685" customHeight="1" spans="1:2">
      <c r="A685" s="41" t="s">
        <v>667</v>
      </c>
      <c r="B685" s="19">
        <v>0</v>
      </c>
    </row>
    <row r="686" customHeight="1" spans="1:2">
      <c r="A686" s="41" t="s">
        <v>668</v>
      </c>
      <c r="B686" s="19">
        <v>0</v>
      </c>
    </row>
    <row r="687" customHeight="1" spans="1:2">
      <c r="A687" s="41" t="s">
        <v>669</v>
      </c>
      <c r="B687" s="19">
        <v>0</v>
      </c>
    </row>
    <row r="688" customHeight="1" spans="1:2">
      <c r="A688" s="41" t="s">
        <v>670</v>
      </c>
      <c r="B688" s="19">
        <v>0</v>
      </c>
    </row>
    <row r="689" customHeight="1" spans="1:2">
      <c r="A689" s="41" t="s">
        <v>671</v>
      </c>
      <c r="B689" s="19">
        <v>0</v>
      </c>
    </row>
    <row r="690" customHeight="1" spans="1:2">
      <c r="A690" s="41" t="s">
        <v>672</v>
      </c>
      <c r="B690" s="19">
        <v>0</v>
      </c>
    </row>
    <row r="691" customHeight="1" spans="1:2">
      <c r="A691" s="41" t="s">
        <v>673</v>
      </c>
      <c r="B691" s="19">
        <v>0</v>
      </c>
    </row>
    <row r="692" customHeight="1" spans="1:2">
      <c r="A692" s="41" t="s">
        <v>674</v>
      </c>
      <c r="B692" s="19">
        <v>0</v>
      </c>
    </row>
    <row r="693" customHeight="1" spans="1:2">
      <c r="A693" s="41" t="s">
        <v>675</v>
      </c>
      <c r="B693" s="19">
        <v>0</v>
      </c>
    </row>
    <row r="694" customHeight="1" spans="1:2">
      <c r="A694" s="41" t="s">
        <v>676</v>
      </c>
      <c r="B694" s="19">
        <v>0</v>
      </c>
    </row>
    <row r="695" customHeight="1" spans="1:2">
      <c r="A695" s="40" t="s">
        <v>677</v>
      </c>
      <c r="B695" s="19">
        <f>SUM(B696:B698)</f>
        <v>1745</v>
      </c>
    </row>
    <row r="696" customHeight="1" spans="1:2">
      <c r="A696" s="41" t="s">
        <v>678</v>
      </c>
      <c r="B696" s="19">
        <v>0</v>
      </c>
    </row>
    <row r="697" customHeight="1" spans="1:2">
      <c r="A697" s="41" t="s">
        <v>679</v>
      </c>
      <c r="B697" s="19">
        <v>1745</v>
      </c>
    </row>
    <row r="698" customHeight="1" spans="1:2">
      <c r="A698" s="41" t="s">
        <v>680</v>
      </c>
      <c r="B698" s="19">
        <v>0</v>
      </c>
    </row>
    <row r="699" customHeight="1" spans="1:2">
      <c r="A699" s="40" t="s">
        <v>681</v>
      </c>
      <c r="B699" s="19">
        <f>SUM(B700:B710)</f>
        <v>3619</v>
      </c>
    </row>
    <row r="700" customHeight="1" spans="1:2">
      <c r="A700" s="41" t="s">
        <v>682</v>
      </c>
      <c r="B700" s="19">
        <v>873</v>
      </c>
    </row>
    <row r="701" customHeight="1" spans="1:2">
      <c r="A701" s="41" t="s">
        <v>683</v>
      </c>
      <c r="B701" s="19">
        <v>144</v>
      </c>
    </row>
    <row r="702" customHeight="1" spans="1:2">
      <c r="A702" s="41" t="s">
        <v>684</v>
      </c>
      <c r="B702" s="19">
        <v>836</v>
      </c>
    </row>
    <row r="703" customHeight="1" spans="1:2">
      <c r="A703" s="41" t="s">
        <v>685</v>
      </c>
      <c r="B703" s="19">
        <v>0</v>
      </c>
    </row>
    <row r="704" customHeight="1" spans="1:2">
      <c r="A704" s="41" t="s">
        <v>686</v>
      </c>
      <c r="B704" s="19">
        <v>0</v>
      </c>
    </row>
    <row r="705" customHeight="1" spans="1:2">
      <c r="A705" s="41" t="s">
        <v>687</v>
      </c>
      <c r="B705" s="19">
        <v>0</v>
      </c>
    </row>
    <row r="706" customHeight="1" spans="1:2">
      <c r="A706" s="41" t="s">
        <v>688</v>
      </c>
      <c r="B706" s="19">
        <v>322</v>
      </c>
    </row>
    <row r="707" customHeight="1" spans="1:2">
      <c r="A707" s="41" t="s">
        <v>689</v>
      </c>
      <c r="B707" s="19">
        <v>1289</v>
      </c>
    </row>
    <row r="708" customHeight="1" spans="1:2">
      <c r="A708" s="41" t="s">
        <v>690</v>
      </c>
      <c r="B708" s="19">
        <v>0</v>
      </c>
    </row>
    <row r="709" customHeight="1" spans="1:2">
      <c r="A709" s="41" t="s">
        <v>691</v>
      </c>
      <c r="B709" s="19">
        <v>155</v>
      </c>
    </row>
    <row r="710" customHeight="1" spans="1:2">
      <c r="A710" s="41" t="s">
        <v>692</v>
      </c>
      <c r="B710" s="19">
        <v>0</v>
      </c>
    </row>
    <row r="711" customHeight="1" spans="1:2">
      <c r="A711" s="40" t="s">
        <v>693</v>
      </c>
      <c r="B711" s="19">
        <f>SUM(B712:B713)</f>
        <v>0</v>
      </c>
    </row>
    <row r="712" customHeight="1" spans="1:2">
      <c r="A712" s="41" t="s">
        <v>694</v>
      </c>
      <c r="B712" s="19">
        <v>0</v>
      </c>
    </row>
    <row r="713" customHeight="1" spans="1:2">
      <c r="A713" s="41" t="s">
        <v>695</v>
      </c>
      <c r="B713" s="19">
        <v>0</v>
      </c>
    </row>
    <row r="714" customHeight="1" spans="1:2">
      <c r="A714" s="40" t="s">
        <v>696</v>
      </c>
      <c r="B714" s="19">
        <f>SUM(B715:B717)</f>
        <v>0</v>
      </c>
    </row>
    <row r="715" customHeight="1" spans="1:2">
      <c r="A715" s="41" t="s">
        <v>697</v>
      </c>
      <c r="B715" s="19">
        <v>0</v>
      </c>
    </row>
    <row r="716" customHeight="1" spans="1:2">
      <c r="A716" s="41" t="s">
        <v>698</v>
      </c>
      <c r="B716" s="19">
        <v>0</v>
      </c>
    </row>
    <row r="717" customHeight="1" spans="1:2">
      <c r="A717" s="41" t="s">
        <v>699</v>
      </c>
      <c r="B717" s="19">
        <v>0</v>
      </c>
    </row>
    <row r="718" customHeight="1" spans="1:2">
      <c r="A718" s="40" t="s">
        <v>700</v>
      </c>
      <c r="B718" s="19">
        <f>SUM(B719:B722)</f>
        <v>0</v>
      </c>
    </row>
    <row r="719" customHeight="1" spans="1:2">
      <c r="A719" s="41" t="s">
        <v>701</v>
      </c>
      <c r="B719" s="19">
        <v>0</v>
      </c>
    </row>
    <row r="720" customHeight="1" spans="1:2">
      <c r="A720" s="41" t="s">
        <v>702</v>
      </c>
      <c r="B720" s="19">
        <v>0</v>
      </c>
    </row>
    <row r="721" customHeight="1" spans="1:2">
      <c r="A721" s="41" t="s">
        <v>703</v>
      </c>
      <c r="B721" s="19">
        <v>0</v>
      </c>
    </row>
    <row r="722" customHeight="1" spans="1:2">
      <c r="A722" s="41" t="s">
        <v>704</v>
      </c>
      <c r="B722" s="19">
        <v>0</v>
      </c>
    </row>
    <row r="723" customHeight="1" spans="1:2">
      <c r="A723" s="40" t="s">
        <v>705</v>
      </c>
      <c r="B723" s="19">
        <f>SUM(B724:B726)</f>
        <v>0</v>
      </c>
    </row>
    <row r="724" customHeight="1" spans="1:2">
      <c r="A724" s="41" t="s">
        <v>706</v>
      </c>
      <c r="B724" s="19">
        <v>0</v>
      </c>
    </row>
    <row r="725" customHeight="1" spans="1:2">
      <c r="A725" s="41" t="s">
        <v>707</v>
      </c>
      <c r="B725" s="19">
        <v>0</v>
      </c>
    </row>
    <row r="726" customHeight="1" spans="1:2">
      <c r="A726" s="41" t="s">
        <v>708</v>
      </c>
      <c r="B726" s="19">
        <v>0</v>
      </c>
    </row>
    <row r="727" customHeight="1" spans="1:2">
      <c r="A727" s="40" t="s">
        <v>709</v>
      </c>
      <c r="B727" s="19">
        <f>SUM(B728:B730)</f>
        <v>1136</v>
      </c>
    </row>
    <row r="728" customHeight="1" spans="1:2">
      <c r="A728" s="41" t="s">
        <v>710</v>
      </c>
      <c r="B728" s="19">
        <v>1136</v>
      </c>
    </row>
    <row r="729" customHeight="1" spans="1:2">
      <c r="A729" s="41" t="s">
        <v>711</v>
      </c>
      <c r="B729" s="19">
        <v>0</v>
      </c>
    </row>
    <row r="730" customHeight="1" spans="1:2">
      <c r="A730" s="41" t="s">
        <v>712</v>
      </c>
      <c r="B730" s="19">
        <v>0</v>
      </c>
    </row>
    <row r="731" customHeight="1" spans="1:2">
      <c r="A731" s="40" t="s">
        <v>713</v>
      </c>
      <c r="B731" s="19">
        <f>SUM(B732:B733)</f>
        <v>0</v>
      </c>
    </row>
    <row r="732" customHeight="1" spans="1:2">
      <c r="A732" s="41" t="s">
        <v>714</v>
      </c>
      <c r="B732" s="19">
        <v>0</v>
      </c>
    </row>
    <row r="733" customHeight="1" spans="1:2">
      <c r="A733" s="41" t="s">
        <v>715</v>
      </c>
      <c r="B733" s="19">
        <v>0</v>
      </c>
    </row>
    <row r="734" customHeight="1" spans="1:2">
      <c r="A734" s="40" t="s">
        <v>716</v>
      </c>
      <c r="B734" s="19">
        <f>SUM(B735:B742)</f>
        <v>276</v>
      </c>
    </row>
    <row r="735" customHeight="1" spans="1:2">
      <c r="A735" s="41" t="s">
        <v>184</v>
      </c>
      <c r="B735" s="19">
        <v>61</v>
      </c>
    </row>
    <row r="736" customHeight="1" spans="1:2">
      <c r="A736" s="41" t="s">
        <v>185</v>
      </c>
      <c r="B736" s="19">
        <v>0</v>
      </c>
    </row>
    <row r="737" customHeight="1" spans="1:2">
      <c r="A737" s="41" t="s">
        <v>186</v>
      </c>
      <c r="B737" s="19">
        <v>0</v>
      </c>
    </row>
    <row r="738" customHeight="1" spans="1:2">
      <c r="A738" s="41" t="s">
        <v>225</v>
      </c>
      <c r="B738" s="19">
        <v>0</v>
      </c>
    </row>
    <row r="739" customHeight="1" spans="1:2">
      <c r="A739" s="41" t="s">
        <v>717</v>
      </c>
      <c r="B739" s="19">
        <v>0</v>
      </c>
    </row>
    <row r="740" customHeight="1" spans="1:2">
      <c r="A740" s="41" t="s">
        <v>718</v>
      </c>
      <c r="B740" s="19">
        <v>0</v>
      </c>
    </row>
    <row r="741" customHeight="1" spans="1:2">
      <c r="A741" s="41" t="s">
        <v>193</v>
      </c>
      <c r="B741" s="19">
        <v>215</v>
      </c>
    </row>
    <row r="742" customHeight="1" spans="1:2">
      <c r="A742" s="41" t="s">
        <v>719</v>
      </c>
      <c r="B742" s="19">
        <v>0</v>
      </c>
    </row>
    <row r="743" customHeight="1" spans="1:2">
      <c r="A743" s="40" t="s">
        <v>720</v>
      </c>
      <c r="B743" s="19">
        <f>B744</f>
        <v>787</v>
      </c>
    </row>
    <row r="744" customHeight="1" spans="1:2">
      <c r="A744" s="41" t="s">
        <v>721</v>
      </c>
      <c r="B744" s="19">
        <v>787</v>
      </c>
    </row>
    <row r="745" customHeight="1" spans="1:2">
      <c r="A745" s="40" t="s">
        <v>722</v>
      </c>
      <c r="B745" s="19">
        <f>B746</f>
        <v>0</v>
      </c>
    </row>
    <row r="746" customHeight="1" spans="1:2">
      <c r="A746" s="41" t="s">
        <v>723</v>
      </c>
      <c r="B746" s="19">
        <v>0</v>
      </c>
    </row>
    <row r="747" s="28" customFormat="1" customHeight="1" spans="1:2">
      <c r="A747" s="40" t="s">
        <v>724</v>
      </c>
      <c r="B747" s="19">
        <f>SUM(B748,B758,B762,B771,B776,B783,B789,B792,B795,B797,B799,B805,B807,B809,B824)</f>
        <v>5156</v>
      </c>
    </row>
    <row r="748" customHeight="1" spans="1:2">
      <c r="A748" s="40" t="s">
        <v>725</v>
      </c>
      <c r="B748" s="19">
        <f>SUM(B749:B757)</f>
        <v>0</v>
      </c>
    </row>
    <row r="749" customHeight="1" spans="1:2">
      <c r="A749" s="41" t="s">
        <v>184</v>
      </c>
      <c r="B749" s="19">
        <v>0</v>
      </c>
    </row>
    <row r="750" customHeight="1" spans="1:2">
      <c r="A750" s="41" t="s">
        <v>185</v>
      </c>
      <c r="B750" s="19">
        <v>0</v>
      </c>
    </row>
    <row r="751" customHeight="1" spans="1:2">
      <c r="A751" s="41" t="s">
        <v>186</v>
      </c>
      <c r="B751" s="19">
        <v>0</v>
      </c>
    </row>
    <row r="752" customHeight="1" spans="1:2">
      <c r="A752" s="41" t="s">
        <v>726</v>
      </c>
      <c r="B752" s="19">
        <v>0</v>
      </c>
    </row>
    <row r="753" customHeight="1" spans="1:2">
      <c r="A753" s="41" t="s">
        <v>727</v>
      </c>
      <c r="B753" s="19">
        <v>0</v>
      </c>
    </row>
    <row r="754" customHeight="1" spans="1:2">
      <c r="A754" s="41" t="s">
        <v>728</v>
      </c>
      <c r="B754" s="19">
        <v>0</v>
      </c>
    </row>
    <row r="755" customHeight="1" spans="1:2">
      <c r="A755" s="41" t="s">
        <v>729</v>
      </c>
      <c r="B755" s="19">
        <v>0</v>
      </c>
    </row>
    <row r="756" customHeight="1" spans="1:2">
      <c r="A756" s="41" t="s">
        <v>730</v>
      </c>
      <c r="B756" s="19">
        <v>0</v>
      </c>
    </row>
    <row r="757" customHeight="1" spans="1:2">
      <c r="A757" s="41" t="s">
        <v>731</v>
      </c>
      <c r="B757" s="19">
        <v>0</v>
      </c>
    </row>
    <row r="758" customHeight="1" spans="1:2">
      <c r="A758" s="40" t="s">
        <v>732</v>
      </c>
      <c r="B758" s="19">
        <f>SUM(B759:B761)</f>
        <v>0</v>
      </c>
    </row>
    <row r="759" customHeight="1" spans="1:2">
      <c r="A759" s="41" t="s">
        <v>733</v>
      </c>
      <c r="B759" s="19">
        <v>0</v>
      </c>
    </row>
    <row r="760" customHeight="1" spans="1:2">
      <c r="A760" s="41" t="s">
        <v>734</v>
      </c>
      <c r="B760" s="19">
        <v>0</v>
      </c>
    </row>
    <row r="761" customHeight="1" spans="1:2">
      <c r="A761" s="41" t="s">
        <v>735</v>
      </c>
      <c r="B761" s="19">
        <v>0</v>
      </c>
    </row>
    <row r="762" customHeight="1" spans="1:2">
      <c r="A762" s="40" t="s">
        <v>736</v>
      </c>
      <c r="B762" s="19">
        <f>SUM(B763:B770)</f>
        <v>1952</v>
      </c>
    </row>
    <row r="763" customHeight="1" spans="1:2">
      <c r="A763" s="41" t="s">
        <v>737</v>
      </c>
      <c r="B763" s="19">
        <v>88</v>
      </c>
    </row>
    <row r="764" customHeight="1" spans="1:2">
      <c r="A764" s="41" t="s">
        <v>738</v>
      </c>
      <c r="B764" s="19">
        <v>754</v>
      </c>
    </row>
    <row r="765" customHeight="1" spans="1:2">
      <c r="A765" s="41" t="s">
        <v>739</v>
      </c>
      <c r="B765" s="19">
        <v>0</v>
      </c>
    </row>
    <row r="766" customHeight="1" spans="1:2">
      <c r="A766" s="41" t="s">
        <v>740</v>
      </c>
      <c r="B766" s="19">
        <v>0</v>
      </c>
    </row>
    <row r="767" customHeight="1" spans="1:2">
      <c r="A767" s="41" t="s">
        <v>741</v>
      </c>
      <c r="B767" s="19">
        <v>0</v>
      </c>
    </row>
    <row r="768" customHeight="1" spans="1:2">
      <c r="A768" s="41" t="s">
        <v>742</v>
      </c>
      <c r="B768" s="19">
        <v>0</v>
      </c>
    </row>
    <row r="769" customHeight="1" spans="1:2">
      <c r="A769" s="41" t="s">
        <v>743</v>
      </c>
      <c r="B769" s="19">
        <v>0</v>
      </c>
    </row>
    <row r="770" customHeight="1" spans="1:2">
      <c r="A770" s="41" t="s">
        <v>744</v>
      </c>
      <c r="B770" s="19">
        <v>1110</v>
      </c>
    </row>
    <row r="771" customHeight="1" spans="1:2">
      <c r="A771" s="40" t="s">
        <v>745</v>
      </c>
      <c r="B771" s="19">
        <f>SUM(B772:B775)</f>
        <v>2022</v>
      </c>
    </row>
    <row r="772" customHeight="1" spans="1:2">
      <c r="A772" s="41" t="s">
        <v>746</v>
      </c>
      <c r="B772" s="19">
        <v>2022</v>
      </c>
    </row>
    <row r="773" customHeight="1" spans="1:2">
      <c r="A773" s="41" t="s">
        <v>747</v>
      </c>
      <c r="B773" s="19">
        <v>0</v>
      </c>
    </row>
    <row r="774" customHeight="1" spans="1:2">
      <c r="A774" s="41" t="s">
        <v>748</v>
      </c>
      <c r="B774" s="19">
        <v>0</v>
      </c>
    </row>
    <row r="775" customHeight="1" spans="1:2">
      <c r="A775" s="41" t="s">
        <v>749</v>
      </c>
      <c r="B775" s="19">
        <v>0</v>
      </c>
    </row>
    <row r="776" customHeight="1" spans="1:2">
      <c r="A776" s="40" t="s">
        <v>750</v>
      </c>
      <c r="B776" s="19">
        <f>SUM(B777:B782)</f>
        <v>182</v>
      </c>
    </row>
    <row r="777" customHeight="1" spans="1:2">
      <c r="A777" s="41" t="s">
        <v>751</v>
      </c>
      <c r="B777" s="19">
        <v>182</v>
      </c>
    </row>
    <row r="778" customHeight="1" spans="1:2">
      <c r="A778" s="41" t="s">
        <v>752</v>
      </c>
      <c r="B778" s="19">
        <v>0</v>
      </c>
    </row>
    <row r="779" customHeight="1" spans="1:2">
      <c r="A779" s="41" t="s">
        <v>753</v>
      </c>
      <c r="B779" s="19">
        <v>0</v>
      </c>
    </row>
    <row r="780" customHeight="1" spans="1:2">
      <c r="A780" s="41" t="s">
        <v>754</v>
      </c>
      <c r="B780" s="19">
        <v>0</v>
      </c>
    </row>
    <row r="781" customHeight="1" spans="1:2">
      <c r="A781" s="41" t="s">
        <v>755</v>
      </c>
      <c r="B781" s="19">
        <v>0</v>
      </c>
    </row>
    <row r="782" customHeight="1" spans="1:2">
      <c r="A782" s="41" t="s">
        <v>756</v>
      </c>
      <c r="B782" s="19">
        <v>0</v>
      </c>
    </row>
    <row r="783" customHeight="1" spans="1:2">
      <c r="A783" s="40" t="s">
        <v>757</v>
      </c>
      <c r="B783" s="19">
        <f>SUM(B784:B788)</f>
        <v>0</v>
      </c>
    </row>
    <row r="784" customHeight="1" spans="1:2">
      <c r="A784" s="41" t="s">
        <v>758</v>
      </c>
      <c r="B784" s="19">
        <v>0</v>
      </c>
    </row>
    <row r="785" customHeight="1" spans="1:2">
      <c r="A785" s="41" t="s">
        <v>759</v>
      </c>
      <c r="B785" s="19">
        <v>0</v>
      </c>
    </row>
    <row r="786" customHeight="1" spans="1:2">
      <c r="A786" s="41" t="s">
        <v>760</v>
      </c>
      <c r="B786" s="19">
        <v>0</v>
      </c>
    </row>
    <row r="787" customHeight="1" spans="1:2">
      <c r="A787" s="41" t="s">
        <v>761</v>
      </c>
      <c r="B787" s="19">
        <v>0</v>
      </c>
    </row>
    <row r="788" customHeight="1" spans="1:2">
      <c r="A788" s="41" t="s">
        <v>762</v>
      </c>
      <c r="B788" s="19">
        <v>0</v>
      </c>
    </row>
    <row r="789" customHeight="1" spans="1:2">
      <c r="A789" s="40" t="s">
        <v>763</v>
      </c>
      <c r="B789" s="19">
        <f>SUM(B790:B791)</f>
        <v>0</v>
      </c>
    </row>
    <row r="790" customHeight="1" spans="1:2">
      <c r="A790" s="41" t="s">
        <v>764</v>
      </c>
      <c r="B790" s="19">
        <v>0</v>
      </c>
    </row>
    <row r="791" customHeight="1" spans="1:2">
      <c r="A791" s="41" t="s">
        <v>765</v>
      </c>
      <c r="B791" s="19">
        <v>0</v>
      </c>
    </row>
    <row r="792" customHeight="1" spans="1:2">
      <c r="A792" s="40" t="s">
        <v>766</v>
      </c>
      <c r="B792" s="19">
        <f>SUM(B793:B794)</f>
        <v>0</v>
      </c>
    </row>
    <row r="793" customHeight="1" spans="1:2">
      <c r="A793" s="41" t="s">
        <v>767</v>
      </c>
      <c r="B793" s="19">
        <v>0</v>
      </c>
    </row>
    <row r="794" customHeight="1" spans="1:2">
      <c r="A794" s="41" t="s">
        <v>768</v>
      </c>
      <c r="B794" s="19">
        <v>0</v>
      </c>
    </row>
    <row r="795" customHeight="1" spans="1:2">
      <c r="A795" s="40" t="s">
        <v>769</v>
      </c>
      <c r="B795" s="19">
        <f>B796</f>
        <v>0</v>
      </c>
    </row>
    <row r="796" customHeight="1" spans="1:2">
      <c r="A796" s="41" t="s">
        <v>770</v>
      </c>
      <c r="B796" s="19">
        <v>0</v>
      </c>
    </row>
    <row r="797" customHeight="1" spans="1:2">
      <c r="A797" s="40" t="s">
        <v>771</v>
      </c>
      <c r="B797" s="19">
        <f>B798</f>
        <v>0</v>
      </c>
    </row>
    <row r="798" customHeight="1" spans="1:2">
      <c r="A798" s="41" t="s">
        <v>772</v>
      </c>
      <c r="B798" s="19">
        <v>0</v>
      </c>
    </row>
    <row r="799" customHeight="1" spans="1:2">
      <c r="A799" s="40" t="s">
        <v>773</v>
      </c>
      <c r="B799" s="19">
        <f>SUM(B800:B804)</f>
        <v>0</v>
      </c>
    </row>
    <row r="800" customHeight="1" spans="1:2">
      <c r="A800" s="41" t="s">
        <v>774</v>
      </c>
      <c r="B800" s="19">
        <v>0</v>
      </c>
    </row>
    <row r="801" customHeight="1" spans="1:2">
      <c r="A801" s="41" t="s">
        <v>775</v>
      </c>
      <c r="B801" s="19">
        <v>0</v>
      </c>
    </row>
    <row r="802" customHeight="1" spans="1:2">
      <c r="A802" s="41" t="s">
        <v>776</v>
      </c>
      <c r="B802" s="19">
        <v>0</v>
      </c>
    </row>
    <row r="803" customHeight="1" spans="1:2">
      <c r="A803" s="41" t="s">
        <v>777</v>
      </c>
      <c r="B803" s="19">
        <v>0</v>
      </c>
    </row>
    <row r="804" customHeight="1" spans="1:2">
      <c r="A804" s="41" t="s">
        <v>778</v>
      </c>
      <c r="B804" s="19">
        <v>0</v>
      </c>
    </row>
    <row r="805" customHeight="1" spans="1:2">
      <c r="A805" s="40" t="s">
        <v>779</v>
      </c>
      <c r="B805" s="19">
        <f>B806</f>
        <v>0</v>
      </c>
    </row>
    <row r="806" customHeight="1" spans="1:2">
      <c r="A806" s="41" t="s">
        <v>780</v>
      </c>
      <c r="B806" s="19">
        <v>0</v>
      </c>
    </row>
    <row r="807" customHeight="1" spans="1:2">
      <c r="A807" s="40" t="s">
        <v>781</v>
      </c>
      <c r="B807" s="19">
        <f>B808</f>
        <v>0</v>
      </c>
    </row>
    <row r="808" customHeight="1" spans="1:2">
      <c r="A808" s="41" t="s">
        <v>782</v>
      </c>
      <c r="B808" s="19">
        <v>0</v>
      </c>
    </row>
    <row r="809" customHeight="1" spans="1:2">
      <c r="A809" s="40" t="s">
        <v>783</v>
      </c>
      <c r="B809" s="19">
        <f>SUM(B810:B823)</f>
        <v>0</v>
      </c>
    </row>
    <row r="810" customHeight="1" spans="1:2">
      <c r="A810" s="41" t="s">
        <v>184</v>
      </c>
      <c r="B810" s="19">
        <v>0</v>
      </c>
    </row>
    <row r="811" customHeight="1" spans="1:2">
      <c r="A811" s="41" t="s">
        <v>185</v>
      </c>
      <c r="B811" s="19">
        <v>0</v>
      </c>
    </row>
    <row r="812" customHeight="1" spans="1:2">
      <c r="A812" s="41" t="s">
        <v>186</v>
      </c>
      <c r="B812" s="19">
        <v>0</v>
      </c>
    </row>
    <row r="813" customHeight="1" spans="1:2">
      <c r="A813" s="41" t="s">
        <v>784</v>
      </c>
      <c r="B813" s="19">
        <v>0</v>
      </c>
    </row>
    <row r="814" customHeight="1" spans="1:2">
      <c r="A814" s="41" t="s">
        <v>785</v>
      </c>
      <c r="B814" s="19">
        <v>0</v>
      </c>
    </row>
    <row r="815" customHeight="1" spans="1:2">
      <c r="A815" s="41" t="s">
        <v>786</v>
      </c>
      <c r="B815" s="19">
        <v>0</v>
      </c>
    </row>
    <row r="816" customHeight="1" spans="1:2">
      <c r="A816" s="41" t="s">
        <v>787</v>
      </c>
      <c r="B816" s="19">
        <v>0</v>
      </c>
    </row>
    <row r="817" customHeight="1" spans="1:2">
      <c r="A817" s="41" t="s">
        <v>788</v>
      </c>
      <c r="B817" s="19">
        <v>0</v>
      </c>
    </row>
    <row r="818" customHeight="1" spans="1:2">
      <c r="A818" s="41" t="s">
        <v>789</v>
      </c>
      <c r="B818" s="19">
        <v>0</v>
      </c>
    </row>
    <row r="819" customHeight="1" spans="1:2">
      <c r="A819" s="41" t="s">
        <v>790</v>
      </c>
      <c r="B819" s="19">
        <v>0</v>
      </c>
    </row>
    <row r="820" customHeight="1" spans="1:2">
      <c r="A820" s="41" t="s">
        <v>225</v>
      </c>
      <c r="B820" s="19">
        <v>0</v>
      </c>
    </row>
    <row r="821" customHeight="1" spans="1:2">
      <c r="A821" s="41" t="s">
        <v>791</v>
      </c>
      <c r="B821" s="19">
        <v>0</v>
      </c>
    </row>
    <row r="822" customHeight="1" spans="1:2">
      <c r="A822" s="41" t="s">
        <v>193</v>
      </c>
      <c r="B822" s="19">
        <v>0</v>
      </c>
    </row>
    <row r="823" customHeight="1" spans="1:2">
      <c r="A823" s="41" t="s">
        <v>792</v>
      </c>
      <c r="B823" s="19">
        <v>0</v>
      </c>
    </row>
    <row r="824" customHeight="1" spans="1:2">
      <c r="A824" s="40" t="s">
        <v>793</v>
      </c>
      <c r="B824" s="19">
        <f>B825</f>
        <v>1000</v>
      </c>
    </row>
    <row r="825" customHeight="1" spans="1:2">
      <c r="A825" s="41" t="s">
        <v>794</v>
      </c>
      <c r="B825" s="19">
        <v>1000</v>
      </c>
    </row>
    <row r="826" s="28" customFormat="1" customHeight="1" spans="1:2">
      <c r="A826" s="40" t="s">
        <v>795</v>
      </c>
      <c r="B826" s="19">
        <f>SUM(B827,B838,B840,B843,B845,B847)</f>
        <v>7554</v>
      </c>
    </row>
    <row r="827" customHeight="1" spans="1:2">
      <c r="A827" s="40" t="s">
        <v>796</v>
      </c>
      <c r="B827" s="19">
        <f>SUM(B828:B837)</f>
        <v>609</v>
      </c>
    </row>
    <row r="828" customHeight="1" spans="1:2">
      <c r="A828" s="41" t="s">
        <v>184</v>
      </c>
      <c r="B828" s="19">
        <v>139</v>
      </c>
    </row>
    <row r="829" customHeight="1" spans="1:2">
      <c r="A829" s="41" t="s">
        <v>185</v>
      </c>
      <c r="B829" s="19">
        <v>0</v>
      </c>
    </row>
    <row r="830" customHeight="1" spans="1:2">
      <c r="A830" s="41" t="s">
        <v>186</v>
      </c>
      <c r="B830" s="19">
        <v>0</v>
      </c>
    </row>
    <row r="831" customHeight="1" spans="1:2">
      <c r="A831" s="41" t="s">
        <v>797</v>
      </c>
      <c r="B831" s="19">
        <v>23</v>
      </c>
    </row>
    <row r="832" customHeight="1" spans="1:2">
      <c r="A832" s="41" t="s">
        <v>798</v>
      </c>
      <c r="B832" s="19">
        <v>0</v>
      </c>
    </row>
    <row r="833" customHeight="1" spans="1:2">
      <c r="A833" s="41" t="s">
        <v>799</v>
      </c>
      <c r="B833" s="19">
        <v>0</v>
      </c>
    </row>
    <row r="834" customHeight="1" spans="1:2">
      <c r="A834" s="41" t="s">
        <v>800</v>
      </c>
      <c r="B834" s="19">
        <v>447</v>
      </c>
    </row>
    <row r="835" customHeight="1" spans="1:2">
      <c r="A835" s="41" t="s">
        <v>801</v>
      </c>
      <c r="B835" s="19">
        <v>0</v>
      </c>
    </row>
    <row r="836" customHeight="1" spans="1:2">
      <c r="A836" s="41" t="s">
        <v>802</v>
      </c>
      <c r="B836" s="19">
        <v>0</v>
      </c>
    </row>
    <row r="837" customHeight="1" spans="1:2">
      <c r="A837" s="41" t="s">
        <v>803</v>
      </c>
      <c r="B837" s="19">
        <v>0</v>
      </c>
    </row>
    <row r="838" customHeight="1" spans="1:2">
      <c r="A838" s="40" t="s">
        <v>804</v>
      </c>
      <c r="B838" s="19">
        <f>B839</f>
        <v>0</v>
      </c>
    </row>
    <row r="839" customHeight="1" spans="1:2">
      <c r="A839" s="41" t="s">
        <v>805</v>
      </c>
      <c r="B839" s="19">
        <v>0</v>
      </c>
    </row>
    <row r="840" customHeight="1" spans="1:2">
      <c r="A840" s="40" t="s">
        <v>806</v>
      </c>
      <c r="B840" s="19">
        <f>SUM(B841:B842)</f>
        <v>1896</v>
      </c>
    </row>
    <row r="841" customHeight="1" spans="1:2">
      <c r="A841" s="41" t="s">
        <v>807</v>
      </c>
      <c r="B841" s="19">
        <v>0</v>
      </c>
    </row>
    <row r="842" customHeight="1" spans="1:2">
      <c r="A842" s="41" t="s">
        <v>808</v>
      </c>
      <c r="B842" s="19">
        <v>1896</v>
      </c>
    </row>
    <row r="843" customHeight="1" spans="1:2">
      <c r="A843" s="40" t="s">
        <v>809</v>
      </c>
      <c r="B843" s="19">
        <f t="shared" ref="B843:B847" si="1">B844</f>
        <v>4181</v>
      </c>
    </row>
    <row r="844" customHeight="1" spans="1:2">
      <c r="A844" s="41" t="s">
        <v>810</v>
      </c>
      <c r="B844" s="19">
        <v>4181</v>
      </c>
    </row>
    <row r="845" customHeight="1" spans="1:2">
      <c r="A845" s="40" t="s">
        <v>811</v>
      </c>
      <c r="B845" s="19">
        <f t="shared" si="1"/>
        <v>124</v>
      </c>
    </row>
    <row r="846" customHeight="1" spans="1:2">
      <c r="A846" s="41" t="s">
        <v>812</v>
      </c>
      <c r="B846" s="19">
        <v>124</v>
      </c>
    </row>
    <row r="847" customHeight="1" spans="1:2">
      <c r="A847" s="40" t="s">
        <v>813</v>
      </c>
      <c r="B847" s="19">
        <f t="shared" si="1"/>
        <v>744</v>
      </c>
    </row>
    <row r="848" customHeight="1" spans="1:2">
      <c r="A848" s="41" t="s">
        <v>814</v>
      </c>
      <c r="B848" s="19">
        <v>744</v>
      </c>
    </row>
    <row r="849" s="28" customFormat="1" customHeight="1" spans="1:2">
      <c r="A849" s="40" t="s">
        <v>815</v>
      </c>
      <c r="B849" s="19">
        <f>SUM(B850,B876,B901,B929,B940,B947,B954,B957)</f>
        <v>38341</v>
      </c>
    </row>
    <row r="850" customHeight="1" spans="1:2">
      <c r="A850" s="40" t="s">
        <v>816</v>
      </c>
      <c r="B850" s="19">
        <f>SUM(B851:B875)</f>
        <v>12612</v>
      </c>
    </row>
    <row r="851" customHeight="1" spans="1:2">
      <c r="A851" s="41" t="s">
        <v>184</v>
      </c>
      <c r="B851" s="19">
        <v>972</v>
      </c>
    </row>
    <row r="852" customHeight="1" spans="1:2">
      <c r="A852" s="41" t="s">
        <v>185</v>
      </c>
      <c r="B852" s="19">
        <v>0</v>
      </c>
    </row>
    <row r="853" customHeight="1" spans="1:2">
      <c r="A853" s="41" t="s">
        <v>186</v>
      </c>
      <c r="B853" s="19">
        <v>0</v>
      </c>
    </row>
    <row r="854" customHeight="1" spans="1:2">
      <c r="A854" s="41" t="s">
        <v>193</v>
      </c>
      <c r="B854" s="19">
        <v>902</v>
      </c>
    </row>
    <row r="855" customHeight="1" spans="1:2">
      <c r="A855" s="41" t="s">
        <v>817</v>
      </c>
      <c r="B855" s="19">
        <v>0</v>
      </c>
    </row>
    <row r="856" customHeight="1" spans="1:2">
      <c r="A856" s="41" t="s">
        <v>818</v>
      </c>
      <c r="B856" s="19">
        <v>70</v>
      </c>
    </row>
    <row r="857" customHeight="1" spans="1:2">
      <c r="A857" s="41" t="s">
        <v>819</v>
      </c>
      <c r="B857" s="19">
        <v>3</v>
      </c>
    </row>
    <row r="858" customHeight="1" spans="1:2">
      <c r="A858" s="41" t="s">
        <v>820</v>
      </c>
      <c r="B858" s="19">
        <v>56</v>
      </c>
    </row>
    <row r="859" customHeight="1" spans="1:2">
      <c r="A859" s="41" t="s">
        <v>821</v>
      </c>
      <c r="B859" s="19">
        <v>0</v>
      </c>
    </row>
    <row r="860" customHeight="1" spans="1:2">
      <c r="A860" s="41" t="s">
        <v>822</v>
      </c>
      <c r="B860" s="19">
        <v>206</v>
      </c>
    </row>
    <row r="861" customHeight="1" spans="1:2">
      <c r="A861" s="41" t="s">
        <v>823</v>
      </c>
      <c r="B861" s="19">
        <v>0</v>
      </c>
    </row>
    <row r="862" customHeight="1" spans="1:2">
      <c r="A862" s="41" t="s">
        <v>824</v>
      </c>
      <c r="B862" s="19">
        <v>0</v>
      </c>
    </row>
    <row r="863" customHeight="1" spans="1:2">
      <c r="A863" s="41" t="s">
        <v>825</v>
      </c>
      <c r="B863" s="19">
        <v>0</v>
      </c>
    </row>
    <row r="864" customHeight="1" spans="1:2">
      <c r="A864" s="41" t="s">
        <v>826</v>
      </c>
      <c r="B864" s="19">
        <v>0</v>
      </c>
    </row>
    <row r="865" customHeight="1" spans="1:2">
      <c r="A865" s="41" t="s">
        <v>827</v>
      </c>
      <c r="B865" s="19">
        <v>0</v>
      </c>
    </row>
    <row r="866" customHeight="1" spans="1:2">
      <c r="A866" s="41" t="s">
        <v>828</v>
      </c>
      <c r="B866" s="19">
        <v>1961</v>
      </c>
    </row>
    <row r="867" customHeight="1" spans="1:2">
      <c r="A867" s="41" t="s">
        <v>829</v>
      </c>
      <c r="B867" s="19">
        <v>28</v>
      </c>
    </row>
    <row r="868" customHeight="1" spans="1:2">
      <c r="A868" s="41" t="s">
        <v>830</v>
      </c>
      <c r="B868" s="19">
        <v>0</v>
      </c>
    </row>
    <row r="869" customHeight="1" spans="1:2">
      <c r="A869" s="41" t="s">
        <v>831</v>
      </c>
      <c r="B869" s="19">
        <v>0</v>
      </c>
    </row>
    <row r="870" customHeight="1" spans="1:2">
      <c r="A870" s="41" t="s">
        <v>832</v>
      </c>
      <c r="B870" s="19">
        <v>0</v>
      </c>
    </row>
    <row r="871" customHeight="1" spans="1:2">
      <c r="A871" s="41" t="s">
        <v>833</v>
      </c>
      <c r="B871" s="19">
        <v>866</v>
      </c>
    </row>
    <row r="872" customHeight="1" spans="1:2">
      <c r="A872" s="41" t="s">
        <v>834</v>
      </c>
      <c r="B872" s="19">
        <v>0</v>
      </c>
    </row>
    <row r="873" customHeight="1" spans="1:2">
      <c r="A873" s="41" t="s">
        <v>835</v>
      </c>
      <c r="B873" s="19">
        <v>0</v>
      </c>
    </row>
    <row r="874" customHeight="1" spans="1:2">
      <c r="A874" s="41" t="s">
        <v>836</v>
      </c>
      <c r="B874" s="19">
        <v>0</v>
      </c>
    </row>
    <row r="875" customHeight="1" spans="1:2">
      <c r="A875" s="41" t="s">
        <v>837</v>
      </c>
      <c r="B875" s="19">
        <v>7548</v>
      </c>
    </row>
    <row r="876" customHeight="1" spans="1:2">
      <c r="A876" s="40" t="s">
        <v>838</v>
      </c>
      <c r="B876" s="19">
        <f>SUM(B877:B900)</f>
        <v>3221</v>
      </c>
    </row>
    <row r="877" customHeight="1" spans="1:2">
      <c r="A877" s="41" t="s">
        <v>184</v>
      </c>
      <c r="B877" s="19">
        <v>198</v>
      </c>
    </row>
    <row r="878" customHeight="1" spans="1:2">
      <c r="A878" s="41" t="s">
        <v>185</v>
      </c>
      <c r="B878" s="19">
        <v>140</v>
      </c>
    </row>
    <row r="879" customHeight="1" spans="1:2">
      <c r="A879" s="41" t="s">
        <v>186</v>
      </c>
      <c r="B879" s="19">
        <v>0</v>
      </c>
    </row>
    <row r="880" customHeight="1" spans="1:2">
      <c r="A880" s="41" t="s">
        <v>839</v>
      </c>
      <c r="B880" s="19">
        <v>773</v>
      </c>
    </row>
    <row r="881" customHeight="1" spans="1:2">
      <c r="A881" s="41" t="s">
        <v>840</v>
      </c>
      <c r="B881" s="19">
        <v>1472</v>
      </c>
    </row>
    <row r="882" customHeight="1" spans="1:2">
      <c r="A882" s="41" t="s">
        <v>841</v>
      </c>
      <c r="B882" s="19">
        <v>70</v>
      </c>
    </row>
    <row r="883" customHeight="1" spans="1:2">
      <c r="A883" s="41" t="s">
        <v>842</v>
      </c>
      <c r="B883" s="19">
        <v>261</v>
      </c>
    </row>
    <row r="884" customHeight="1" spans="1:2">
      <c r="A884" s="41" t="s">
        <v>843</v>
      </c>
      <c r="B884" s="19">
        <v>303</v>
      </c>
    </row>
    <row r="885" customHeight="1" spans="1:2">
      <c r="A885" s="41" t="s">
        <v>844</v>
      </c>
      <c r="B885" s="19">
        <v>0</v>
      </c>
    </row>
    <row r="886" customHeight="1" spans="1:2">
      <c r="A886" s="41" t="s">
        <v>845</v>
      </c>
      <c r="B886" s="19">
        <v>0</v>
      </c>
    </row>
    <row r="887" customHeight="1" spans="1:2">
      <c r="A887" s="41" t="s">
        <v>846</v>
      </c>
      <c r="B887" s="19">
        <v>0</v>
      </c>
    </row>
    <row r="888" customHeight="1" spans="1:2">
      <c r="A888" s="41" t="s">
        <v>847</v>
      </c>
      <c r="B888" s="19">
        <v>0</v>
      </c>
    </row>
    <row r="889" customHeight="1" spans="1:2">
      <c r="A889" s="41" t="s">
        <v>848</v>
      </c>
      <c r="B889" s="19">
        <v>0</v>
      </c>
    </row>
    <row r="890" customHeight="1" spans="1:2">
      <c r="A890" s="41" t="s">
        <v>849</v>
      </c>
      <c r="B890" s="19">
        <v>0</v>
      </c>
    </row>
    <row r="891" customHeight="1" spans="1:2">
      <c r="A891" s="41" t="s">
        <v>850</v>
      </c>
      <c r="B891" s="19">
        <v>0</v>
      </c>
    </row>
    <row r="892" customHeight="1" spans="1:2">
      <c r="A892" s="41" t="s">
        <v>851</v>
      </c>
      <c r="B892" s="19">
        <v>0</v>
      </c>
    </row>
    <row r="893" customHeight="1" spans="1:2">
      <c r="A893" s="41" t="s">
        <v>852</v>
      </c>
      <c r="B893" s="19">
        <v>0</v>
      </c>
    </row>
    <row r="894" customHeight="1" spans="1:2">
      <c r="A894" s="41" t="s">
        <v>853</v>
      </c>
      <c r="B894" s="19">
        <v>0</v>
      </c>
    </row>
    <row r="895" customHeight="1" spans="1:2">
      <c r="A895" s="41" t="s">
        <v>854</v>
      </c>
      <c r="B895" s="19">
        <v>0</v>
      </c>
    </row>
    <row r="896" customHeight="1" spans="1:2">
      <c r="A896" s="41" t="s">
        <v>855</v>
      </c>
      <c r="B896" s="19">
        <v>4</v>
      </c>
    </row>
    <row r="897" customHeight="1" spans="1:2">
      <c r="A897" s="41" t="s">
        <v>856</v>
      </c>
      <c r="B897" s="19">
        <v>0</v>
      </c>
    </row>
    <row r="898" customHeight="1" spans="1:2">
      <c r="A898" s="41" t="s">
        <v>857</v>
      </c>
      <c r="B898" s="19">
        <v>0</v>
      </c>
    </row>
    <row r="899" customHeight="1" spans="1:2">
      <c r="A899" s="41" t="s">
        <v>823</v>
      </c>
      <c r="B899" s="19">
        <v>0</v>
      </c>
    </row>
    <row r="900" customHeight="1" spans="1:2">
      <c r="A900" s="41" t="s">
        <v>858</v>
      </c>
      <c r="B900" s="19">
        <v>0</v>
      </c>
    </row>
    <row r="901" customHeight="1" spans="1:2">
      <c r="A901" s="40" t="s">
        <v>859</v>
      </c>
      <c r="B901" s="19">
        <f>SUM(B902:B928)</f>
        <v>6862</v>
      </c>
    </row>
    <row r="902" customHeight="1" spans="1:2">
      <c r="A902" s="41" t="s">
        <v>184</v>
      </c>
      <c r="B902" s="19">
        <v>170</v>
      </c>
    </row>
    <row r="903" customHeight="1" spans="1:2">
      <c r="A903" s="41" t="s">
        <v>185</v>
      </c>
      <c r="B903" s="19">
        <v>0</v>
      </c>
    </row>
    <row r="904" customHeight="1" spans="1:2">
      <c r="A904" s="41" t="s">
        <v>186</v>
      </c>
      <c r="B904" s="19">
        <v>0</v>
      </c>
    </row>
    <row r="905" customHeight="1" spans="1:2">
      <c r="A905" s="41" t="s">
        <v>860</v>
      </c>
      <c r="B905" s="19">
        <v>0</v>
      </c>
    </row>
    <row r="906" customHeight="1" spans="1:2">
      <c r="A906" s="41" t="s">
        <v>861</v>
      </c>
      <c r="B906" s="19">
        <v>25</v>
      </c>
    </row>
    <row r="907" customHeight="1" spans="1:2">
      <c r="A907" s="41" t="s">
        <v>862</v>
      </c>
      <c r="B907" s="19">
        <v>557</v>
      </c>
    </row>
    <row r="908" customHeight="1" spans="1:2">
      <c r="A908" s="41" t="s">
        <v>863</v>
      </c>
      <c r="B908" s="19">
        <v>58</v>
      </c>
    </row>
    <row r="909" customHeight="1" spans="1:2">
      <c r="A909" s="41" t="s">
        <v>864</v>
      </c>
      <c r="B909" s="19">
        <v>0</v>
      </c>
    </row>
    <row r="910" customHeight="1" spans="1:2">
      <c r="A910" s="41" t="s">
        <v>865</v>
      </c>
      <c r="B910" s="19">
        <v>0</v>
      </c>
    </row>
    <row r="911" customHeight="1" spans="1:2">
      <c r="A911" s="41" t="s">
        <v>866</v>
      </c>
      <c r="B911" s="19">
        <v>3408</v>
      </c>
    </row>
    <row r="912" customHeight="1" spans="1:2">
      <c r="A912" s="41" t="s">
        <v>867</v>
      </c>
      <c r="B912" s="19">
        <v>1941</v>
      </c>
    </row>
    <row r="913" customHeight="1" spans="1:2">
      <c r="A913" s="41" t="s">
        <v>868</v>
      </c>
      <c r="B913" s="19">
        <v>0</v>
      </c>
    </row>
    <row r="914" customHeight="1" spans="1:2">
      <c r="A914" s="41" t="s">
        <v>869</v>
      </c>
      <c r="B914" s="19">
        <v>0</v>
      </c>
    </row>
    <row r="915" customHeight="1" spans="1:2">
      <c r="A915" s="41" t="s">
        <v>870</v>
      </c>
      <c r="B915" s="19">
        <v>0</v>
      </c>
    </row>
    <row r="916" customHeight="1" spans="1:2">
      <c r="A916" s="41" t="s">
        <v>871</v>
      </c>
      <c r="B916" s="19">
        <v>532</v>
      </c>
    </row>
    <row r="917" customHeight="1" spans="1:2">
      <c r="A917" s="41" t="s">
        <v>872</v>
      </c>
      <c r="B917" s="19">
        <v>0</v>
      </c>
    </row>
    <row r="918" customHeight="1" spans="1:2">
      <c r="A918" s="41" t="s">
        <v>873</v>
      </c>
      <c r="B918" s="19">
        <v>155</v>
      </c>
    </row>
    <row r="919" customHeight="1" spans="1:2">
      <c r="A919" s="41" t="s">
        <v>874</v>
      </c>
      <c r="B919" s="19">
        <v>0</v>
      </c>
    </row>
    <row r="920" customHeight="1" spans="1:2">
      <c r="A920" s="41" t="s">
        <v>875</v>
      </c>
      <c r="B920" s="19">
        <v>0</v>
      </c>
    </row>
    <row r="921" customHeight="1" spans="1:2">
      <c r="A921" s="41" t="s">
        <v>876</v>
      </c>
      <c r="B921" s="19">
        <v>0</v>
      </c>
    </row>
    <row r="922" customHeight="1" spans="1:2">
      <c r="A922" s="41" t="s">
        <v>877</v>
      </c>
      <c r="B922" s="19">
        <v>0</v>
      </c>
    </row>
    <row r="923" customHeight="1" spans="1:2">
      <c r="A923" s="41" t="s">
        <v>851</v>
      </c>
      <c r="B923" s="19">
        <v>0</v>
      </c>
    </row>
    <row r="924" customHeight="1" spans="1:2">
      <c r="A924" s="41" t="s">
        <v>878</v>
      </c>
      <c r="B924" s="19">
        <v>0</v>
      </c>
    </row>
    <row r="925" customHeight="1" spans="1:2">
      <c r="A925" s="41" t="s">
        <v>879</v>
      </c>
      <c r="B925" s="19">
        <v>0</v>
      </c>
    </row>
    <row r="926" customHeight="1" spans="1:2">
      <c r="A926" s="41" t="s">
        <v>880</v>
      </c>
      <c r="B926" s="19">
        <v>0</v>
      </c>
    </row>
    <row r="927" customHeight="1" spans="1:2">
      <c r="A927" s="41" t="s">
        <v>881</v>
      </c>
      <c r="B927" s="19">
        <v>0</v>
      </c>
    </row>
    <row r="928" customHeight="1" spans="1:2">
      <c r="A928" s="41" t="s">
        <v>882</v>
      </c>
      <c r="B928" s="19">
        <v>16</v>
      </c>
    </row>
    <row r="929" customHeight="1" spans="1:2">
      <c r="A929" s="40" t="s">
        <v>883</v>
      </c>
      <c r="B929" s="19">
        <f>SUM(B930:B939)</f>
        <v>13820</v>
      </c>
    </row>
    <row r="930" customHeight="1" spans="1:2">
      <c r="A930" s="41" t="s">
        <v>184</v>
      </c>
      <c r="B930" s="19">
        <v>361</v>
      </c>
    </row>
    <row r="931" customHeight="1" spans="1:2">
      <c r="A931" s="41" t="s">
        <v>185</v>
      </c>
      <c r="B931" s="19">
        <v>736</v>
      </c>
    </row>
    <row r="932" customHeight="1" spans="1:2">
      <c r="A932" s="41" t="s">
        <v>186</v>
      </c>
      <c r="B932" s="19">
        <v>0</v>
      </c>
    </row>
    <row r="933" customHeight="1" spans="1:2">
      <c r="A933" s="41" t="s">
        <v>884</v>
      </c>
      <c r="B933" s="19">
        <v>2643</v>
      </c>
    </row>
    <row r="934" customHeight="1" spans="1:2">
      <c r="A934" s="41" t="s">
        <v>885</v>
      </c>
      <c r="B934" s="19">
        <v>7078</v>
      </c>
    </row>
    <row r="935" customHeight="1" spans="1:2">
      <c r="A935" s="41" t="s">
        <v>886</v>
      </c>
      <c r="B935" s="19">
        <v>764</v>
      </c>
    </row>
    <row r="936" customHeight="1" spans="1:2">
      <c r="A936" s="41" t="s">
        <v>887</v>
      </c>
      <c r="B936" s="19">
        <v>0</v>
      </c>
    </row>
    <row r="937" customHeight="1" spans="1:2">
      <c r="A937" s="41" t="s">
        <v>888</v>
      </c>
      <c r="B937" s="19">
        <v>0</v>
      </c>
    </row>
    <row r="938" customHeight="1" spans="1:2">
      <c r="A938" s="41" t="s">
        <v>889</v>
      </c>
      <c r="B938" s="19">
        <v>0</v>
      </c>
    </row>
    <row r="939" customHeight="1" spans="1:2">
      <c r="A939" s="41" t="s">
        <v>890</v>
      </c>
      <c r="B939" s="19">
        <v>2238</v>
      </c>
    </row>
    <row r="940" customHeight="1" spans="1:2">
      <c r="A940" s="40" t="s">
        <v>891</v>
      </c>
      <c r="B940" s="19">
        <f>SUM(B941:B946)</f>
        <v>1199</v>
      </c>
    </row>
    <row r="941" customHeight="1" spans="1:2">
      <c r="A941" s="41" t="s">
        <v>892</v>
      </c>
      <c r="B941" s="19">
        <v>646</v>
      </c>
    </row>
    <row r="942" customHeight="1" spans="1:2">
      <c r="A942" s="41" t="s">
        <v>893</v>
      </c>
      <c r="B942" s="19">
        <v>0</v>
      </c>
    </row>
    <row r="943" customHeight="1" spans="1:2">
      <c r="A943" s="41" t="s">
        <v>894</v>
      </c>
      <c r="B943" s="19">
        <v>0</v>
      </c>
    </row>
    <row r="944" customHeight="1" spans="1:2">
      <c r="A944" s="41" t="s">
        <v>895</v>
      </c>
      <c r="B944" s="19">
        <v>0</v>
      </c>
    </row>
    <row r="945" customHeight="1" spans="1:2">
      <c r="A945" s="41" t="s">
        <v>896</v>
      </c>
      <c r="B945" s="19">
        <v>0</v>
      </c>
    </row>
    <row r="946" customHeight="1" spans="1:2">
      <c r="A946" s="41" t="s">
        <v>897</v>
      </c>
      <c r="B946" s="19">
        <v>553</v>
      </c>
    </row>
    <row r="947" customHeight="1" spans="1:2">
      <c r="A947" s="40" t="s">
        <v>898</v>
      </c>
      <c r="B947" s="19">
        <f>SUM(B948:B953)</f>
        <v>114</v>
      </c>
    </row>
    <row r="948" customHeight="1" spans="1:2">
      <c r="A948" s="41" t="s">
        <v>899</v>
      </c>
      <c r="B948" s="19">
        <v>0</v>
      </c>
    </row>
    <row r="949" customHeight="1" spans="1:2">
      <c r="A949" s="41" t="s">
        <v>900</v>
      </c>
      <c r="B949" s="19">
        <v>0</v>
      </c>
    </row>
    <row r="950" customHeight="1" spans="1:2">
      <c r="A950" s="41" t="s">
        <v>901</v>
      </c>
      <c r="B950" s="19">
        <v>114</v>
      </c>
    </row>
    <row r="951" customHeight="1" spans="1:2">
      <c r="A951" s="41" t="s">
        <v>902</v>
      </c>
      <c r="B951" s="19">
        <v>0</v>
      </c>
    </row>
    <row r="952" customHeight="1" spans="1:2">
      <c r="A952" s="41" t="s">
        <v>903</v>
      </c>
      <c r="B952" s="19">
        <v>0</v>
      </c>
    </row>
    <row r="953" customHeight="1" spans="1:2">
      <c r="A953" s="41" t="s">
        <v>904</v>
      </c>
      <c r="B953" s="19">
        <v>0</v>
      </c>
    </row>
    <row r="954" customHeight="1" spans="1:2">
      <c r="A954" s="40" t="s">
        <v>905</v>
      </c>
      <c r="B954" s="19">
        <f>SUM(B955:B956)</f>
        <v>0</v>
      </c>
    </row>
    <row r="955" customHeight="1" spans="1:2">
      <c r="A955" s="41" t="s">
        <v>906</v>
      </c>
      <c r="B955" s="19">
        <v>0</v>
      </c>
    </row>
    <row r="956" customHeight="1" spans="1:2">
      <c r="A956" s="41" t="s">
        <v>907</v>
      </c>
      <c r="B956" s="19">
        <v>0</v>
      </c>
    </row>
    <row r="957" customHeight="1" spans="1:2">
      <c r="A957" s="40" t="s">
        <v>908</v>
      </c>
      <c r="B957" s="19">
        <f>B958+B959</f>
        <v>513</v>
      </c>
    </row>
    <row r="958" customHeight="1" spans="1:2">
      <c r="A958" s="41" t="s">
        <v>909</v>
      </c>
      <c r="B958" s="19">
        <v>0</v>
      </c>
    </row>
    <row r="959" customHeight="1" spans="1:2">
      <c r="A959" s="41" t="s">
        <v>910</v>
      </c>
      <c r="B959" s="19">
        <v>513</v>
      </c>
    </row>
    <row r="960" s="28" customFormat="1" customHeight="1" spans="1:2">
      <c r="A960" s="40" t="s">
        <v>911</v>
      </c>
      <c r="B960" s="19">
        <f>SUM(B961,B984,B994,B1004,B1009,B1016,B1021)</f>
        <v>9567</v>
      </c>
    </row>
    <row r="961" customHeight="1" spans="1:2">
      <c r="A961" s="40" t="s">
        <v>912</v>
      </c>
      <c r="B961" s="19">
        <f>SUM(B962:B983)</f>
        <v>9447</v>
      </c>
    </row>
    <row r="962" customHeight="1" spans="1:2">
      <c r="A962" s="41" t="s">
        <v>184</v>
      </c>
      <c r="B962" s="19">
        <v>451</v>
      </c>
    </row>
    <row r="963" customHeight="1" spans="1:2">
      <c r="A963" s="41" t="s">
        <v>185</v>
      </c>
      <c r="B963" s="19">
        <v>0</v>
      </c>
    </row>
    <row r="964" customHeight="1" spans="1:2">
      <c r="A964" s="41" t="s">
        <v>186</v>
      </c>
      <c r="B964" s="19">
        <v>0</v>
      </c>
    </row>
    <row r="965" customHeight="1" spans="1:2">
      <c r="A965" s="41" t="s">
        <v>913</v>
      </c>
      <c r="B965" s="19">
        <v>7099</v>
      </c>
    </row>
    <row r="966" customHeight="1" spans="1:2">
      <c r="A966" s="41" t="s">
        <v>914</v>
      </c>
      <c r="B966" s="19">
        <v>415</v>
      </c>
    </row>
    <row r="967" customHeight="1" spans="1:2">
      <c r="A967" s="41" t="s">
        <v>915</v>
      </c>
      <c r="B967" s="19">
        <v>0</v>
      </c>
    </row>
    <row r="968" customHeight="1" spans="1:2">
      <c r="A968" s="41" t="s">
        <v>916</v>
      </c>
      <c r="B968" s="19">
        <v>175</v>
      </c>
    </row>
    <row r="969" customHeight="1" spans="1:2">
      <c r="A969" s="41" t="s">
        <v>917</v>
      </c>
      <c r="B969" s="19">
        <v>0</v>
      </c>
    </row>
    <row r="970" customHeight="1" spans="1:2">
      <c r="A970" s="41" t="s">
        <v>918</v>
      </c>
      <c r="B970" s="19">
        <v>0</v>
      </c>
    </row>
    <row r="971" customHeight="1" spans="1:2">
      <c r="A971" s="41" t="s">
        <v>919</v>
      </c>
      <c r="B971" s="19">
        <v>0</v>
      </c>
    </row>
    <row r="972" customHeight="1" spans="1:2">
      <c r="A972" s="41" t="s">
        <v>920</v>
      </c>
      <c r="B972" s="19">
        <v>0</v>
      </c>
    </row>
    <row r="973" customHeight="1" spans="1:2">
      <c r="A973" s="41" t="s">
        <v>921</v>
      </c>
      <c r="B973" s="19">
        <v>0</v>
      </c>
    </row>
    <row r="974" customHeight="1" spans="1:2">
      <c r="A974" s="41" t="s">
        <v>922</v>
      </c>
      <c r="B974" s="19">
        <v>0</v>
      </c>
    </row>
    <row r="975" customHeight="1" spans="1:2">
      <c r="A975" s="41" t="s">
        <v>923</v>
      </c>
      <c r="B975" s="19">
        <v>0</v>
      </c>
    </row>
    <row r="976" customHeight="1" spans="1:2">
      <c r="A976" s="41" t="s">
        <v>924</v>
      </c>
      <c r="B976" s="19">
        <v>0</v>
      </c>
    </row>
    <row r="977" customHeight="1" spans="1:2">
      <c r="A977" s="41" t="s">
        <v>925</v>
      </c>
      <c r="B977" s="19">
        <v>0</v>
      </c>
    </row>
    <row r="978" customHeight="1" spans="1:2">
      <c r="A978" s="41" t="s">
        <v>926</v>
      </c>
      <c r="B978" s="19">
        <v>0</v>
      </c>
    </row>
    <row r="979" customHeight="1" spans="1:2">
      <c r="A979" s="41" t="s">
        <v>927</v>
      </c>
      <c r="B979" s="19">
        <v>0</v>
      </c>
    </row>
    <row r="980" customHeight="1" spans="1:2">
      <c r="A980" s="41" t="s">
        <v>928</v>
      </c>
      <c r="B980" s="19">
        <v>0</v>
      </c>
    </row>
    <row r="981" customHeight="1" spans="1:2">
      <c r="A981" s="41" t="s">
        <v>929</v>
      </c>
      <c r="B981" s="19">
        <v>0</v>
      </c>
    </row>
    <row r="982" customHeight="1" spans="1:2">
      <c r="A982" s="41" t="s">
        <v>930</v>
      </c>
      <c r="B982" s="19">
        <v>0</v>
      </c>
    </row>
    <row r="983" customHeight="1" spans="1:2">
      <c r="A983" s="41" t="s">
        <v>931</v>
      </c>
      <c r="B983" s="19">
        <v>1307</v>
      </c>
    </row>
    <row r="984" customHeight="1" spans="1:2">
      <c r="A984" s="40" t="s">
        <v>932</v>
      </c>
      <c r="B984" s="19">
        <f>SUM(B985:B993)</f>
        <v>0</v>
      </c>
    </row>
    <row r="985" customHeight="1" spans="1:2">
      <c r="A985" s="41" t="s">
        <v>184</v>
      </c>
      <c r="B985" s="19">
        <v>0</v>
      </c>
    </row>
    <row r="986" customHeight="1" spans="1:2">
      <c r="A986" s="41" t="s">
        <v>185</v>
      </c>
      <c r="B986" s="19">
        <v>0</v>
      </c>
    </row>
    <row r="987" customHeight="1" spans="1:2">
      <c r="A987" s="41" t="s">
        <v>186</v>
      </c>
      <c r="B987" s="19">
        <v>0</v>
      </c>
    </row>
    <row r="988" customHeight="1" spans="1:2">
      <c r="A988" s="41" t="s">
        <v>933</v>
      </c>
      <c r="B988" s="19">
        <v>0</v>
      </c>
    </row>
    <row r="989" customHeight="1" spans="1:2">
      <c r="A989" s="41" t="s">
        <v>934</v>
      </c>
      <c r="B989" s="19">
        <v>0</v>
      </c>
    </row>
    <row r="990" customHeight="1" spans="1:2">
      <c r="A990" s="41" t="s">
        <v>935</v>
      </c>
      <c r="B990" s="19">
        <v>0</v>
      </c>
    </row>
    <row r="991" customHeight="1" spans="1:2">
      <c r="A991" s="41" t="s">
        <v>936</v>
      </c>
      <c r="B991" s="19">
        <v>0</v>
      </c>
    </row>
    <row r="992" customHeight="1" spans="1:2">
      <c r="A992" s="41" t="s">
        <v>937</v>
      </c>
      <c r="B992" s="19">
        <v>0</v>
      </c>
    </row>
    <row r="993" customHeight="1" spans="1:2">
      <c r="A993" s="41" t="s">
        <v>938</v>
      </c>
      <c r="B993" s="19">
        <v>0</v>
      </c>
    </row>
    <row r="994" customHeight="1" spans="1:2">
      <c r="A994" s="40" t="s">
        <v>939</v>
      </c>
      <c r="B994" s="19">
        <f>SUM(B995:B1003)</f>
        <v>0</v>
      </c>
    </row>
    <row r="995" customHeight="1" spans="1:2">
      <c r="A995" s="41" t="s">
        <v>184</v>
      </c>
      <c r="B995" s="19">
        <v>0</v>
      </c>
    </row>
    <row r="996" customHeight="1" spans="1:2">
      <c r="A996" s="41" t="s">
        <v>185</v>
      </c>
      <c r="B996" s="19">
        <v>0</v>
      </c>
    </row>
    <row r="997" customHeight="1" spans="1:2">
      <c r="A997" s="41" t="s">
        <v>186</v>
      </c>
      <c r="B997" s="19">
        <v>0</v>
      </c>
    </row>
    <row r="998" customHeight="1" spans="1:2">
      <c r="A998" s="41" t="s">
        <v>940</v>
      </c>
      <c r="B998" s="19">
        <v>0</v>
      </c>
    </row>
    <row r="999" customHeight="1" spans="1:2">
      <c r="A999" s="41" t="s">
        <v>941</v>
      </c>
      <c r="B999" s="19">
        <v>0</v>
      </c>
    </row>
    <row r="1000" customHeight="1" spans="1:2">
      <c r="A1000" s="41" t="s">
        <v>942</v>
      </c>
      <c r="B1000" s="19">
        <v>0</v>
      </c>
    </row>
    <row r="1001" customHeight="1" spans="1:2">
      <c r="A1001" s="41" t="s">
        <v>943</v>
      </c>
      <c r="B1001" s="19">
        <v>0</v>
      </c>
    </row>
    <row r="1002" customHeight="1" spans="1:2">
      <c r="A1002" s="41" t="s">
        <v>944</v>
      </c>
      <c r="B1002" s="19">
        <v>0</v>
      </c>
    </row>
    <row r="1003" customHeight="1" spans="1:2">
      <c r="A1003" s="41" t="s">
        <v>945</v>
      </c>
      <c r="B1003" s="19">
        <v>0</v>
      </c>
    </row>
    <row r="1004" customHeight="1" spans="1:2">
      <c r="A1004" s="40" t="s">
        <v>946</v>
      </c>
      <c r="B1004" s="19">
        <f>SUM(B1005:B1008)</f>
        <v>0</v>
      </c>
    </row>
    <row r="1005" customHeight="1" spans="1:2">
      <c r="A1005" s="41" t="s">
        <v>947</v>
      </c>
      <c r="B1005" s="19">
        <v>0</v>
      </c>
    </row>
    <row r="1006" customHeight="1" spans="1:2">
      <c r="A1006" s="41" t="s">
        <v>948</v>
      </c>
      <c r="B1006" s="19">
        <v>0</v>
      </c>
    </row>
    <row r="1007" customHeight="1" spans="1:2">
      <c r="A1007" s="41" t="s">
        <v>949</v>
      </c>
      <c r="B1007" s="19">
        <v>0</v>
      </c>
    </row>
    <row r="1008" customHeight="1" spans="1:2">
      <c r="A1008" s="41" t="s">
        <v>950</v>
      </c>
      <c r="B1008" s="19">
        <v>0</v>
      </c>
    </row>
    <row r="1009" customHeight="1" spans="1:2">
      <c r="A1009" s="40" t="s">
        <v>951</v>
      </c>
      <c r="B1009" s="19">
        <f>SUM(B1010:B1015)</f>
        <v>0</v>
      </c>
    </row>
    <row r="1010" customHeight="1" spans="1:2">
      <c r="A1010" s="41" t="s">
        <v>184</v>
      </c>
      <c r="B1010" s="19">
        <v>0</v>
      </c>
    </row>
    <row r="1011" customHeight="1" spans="1:2">
      <c r="A1011" s="41" t="s">
        <v>185</v>
      </c>
      <c r="B1011" s="19">
        <v>0</v>
      </c>
    </row>
    <row r="1012" customHeight="1" spans="1:2">
      <c r="A1012" s="41" t="s">
        <v>186</v>
      </c>
      <c r="B1012" s="19">
        <v>0</v>
      </c>
    </row>
    <row r="1013" customHeight="1" spans="1:2">
      <c r="A1013" s="41" t="s">
        <v>937</v>
      </c>
      <c r="B1013" s="19">
        <v>0</v>
      </c>
    </row>
    <row r="1014" customHeight="1" spans="1:2">
      <c r="A1014" s="41" t="s">
        <v>952</v>
      </c>
      <c r="B1014" s="19">
        <v>0</v>
      </c>
    </row>
    <row r="1015" customHeight="1" spans="1:2">
      <c r="A1015" s="41" t="s">
        <v>953</v>
      </c>
      <c r="B1015" s="19">
        <v>0</v>
      </c>
    </row>
    <row r="1016" customHeight="1" spans="1:2">
      <c r="A1016" s="40" t="s">
        <v>954</v>
      </c>
      <c r="B1016" s="19">
        <f>SUM(B1017:B1020)</f>
        <v>0</v>
      </c>
    </row>
    <row r="1017" customHeight="1" spans="1:2">
      <c r="A1017" s="41" t="s">
        <v>955</v>
      </c>
      <c r="B1017" s="19">
        <v>0</v>
      </c>
    </row>
    <row r="1018" customHeight="1" spans="1:2">
      <c r="A1018" s="41" t="s">
        <v>956</v>
      </c>
      <c r="B1018" s="19">
        <v>0</v>
      </c>
    </row>
    <row r="1019" customHeight="1" spans="1:2">
      <c r="A1019" s="41" t="s">
        <v>957</v>
      </c>
      <c r="B1019" s="19">
        <v>0</v>
      </c>
    </row>
    <row r="1020" customHeight="1" spans="1:2">
      <c r="A1020" s="41" t="s">
        <v>958</v>
      </c>
      <c r="B1020" s="19">
        <v>0</v>
      </c>
    </row>
    <row r="1021" customHeight="1" spans="1:2">
      <c r="A1021" s="40" t="s">
        <v>959</v>
      </c>
      <c r="B1021" s="19">
        <f>SUM(B1022:B1023)</f>
        <v>120</v>
      </c>
    </row>
    <row r="1022" customHeight="1" spans="1:2">
      <c r="A1022" s="41" t="s">
        <v>960</v>
      </c>
      <c r="B1022" s="19">
        <v>0</v>
      </c>
    </row>
    <row r="1023" customHeight="1" spans="1:2">
      <c r="A1023" s="41" t="s">
        <v>961</v>
      </c>
      <c r="B1023" s="19">
        <v>120</v>
      </c>
    </row>
    <row r="1024" s="28" customFormat="1" customHeight="1" spans="1:2">
      <c r="A1024" s="40" t="s">
        <v>962</v>
      </c>
      <c r="B1024" s="19">
        <f>SUM(B1025,B1035,B1051,B1056,B1067,B1074,B1082)</f>
        <v>1113</v>
      </c>
    </row>
    <row r="1025" customHeight="1" spans="1:2">
      <c r="A1025" s="40" t="s">
        <v>963</v>
      </c>
      <c r="B1025" s="19">
        <f>SUM(B1026:B1034)</f>
        <v>0</v>
      </c>
    </row>
    <row r="1026" customHeight="1" spans="1:2">
      <c r="A1026" s="41" t="s">
        <v>184</v>
      </c>
      <c r="B1026" s="19">
        <v>0</v>
      </c>
    </row>
    <row r="1027" customHeight="1" spans="1:2">
      <c r="A1027" s="41" t="s">
        <v>185</v>
      </c>
      <c r="B1027" s="19">
        <v>0</v>
      </c>
    </row>
    <row r="1028" customHeight="1" spans="1:2">
      <c r="A1028" s="41" t="s">
        <v>186</v>
      </c>
      <c r="B1028" s="19">
        <v>0</v>
      </c>
    </row>
    <row r="1029" customHeight="1" spans="1:2">
      <c r="A1029" s="41" t="s">
        <v>964</v>
      </c>
      <c r="B1029" s="19">
        <v>0</v>
      </c>
    </row>
    <row r="1030" customHeight="1" spans="1:2">
      <c r="A1030" s="41" t="s">
        <v>965</v>
      </c>
      <c r="B1030" s="19">
        <v>0</v>
      </c>
    </row>
    <row r="1031" customHeight="1" spans="1:2">
      <c r="A1031" s="41" t="s">
        <v>966</v>
      </c>
      <c r="B1031" s="19">
        <v>0</v>
      </c>
    </row>
    <row r="1032" customHeight="1" spans="1:2">
      <c r="A1032" s="41" t="s">
        <v>967</v>
      </c>
      <c r="B1032" s="19">
        <v>0</v>
      </c>
    </row>
    <row r="1033" customHeight="1" spans="1:2">
      <c r="A1033" s="41" t="s">
        <v>968</v>
      </c>
      <c r="B1033" s="19">
        <v>0</v>
      </c>
    </row>
    <row r="1034" customHeight="1" spans="1:2">
      <c r="A1034" s="41" t="s">
        <v>969</v>
      </c>
      <c r="B1034" s="19">
        <v>0</v>
      </c>
    </row>
    <row r="1035" customHeight="1" spans="1:2">
      <c r="A1035" s="40" t="s">
        <v>970</v>
      </c>
      <c r="B1035" s="19">
        <f>SUM(B1036:B1050)</f>
        <v>0</v>
      </c>
    </row>
    <row r="1036" customHeight="1" spans="1:2">
      <c r="A1036" s="41" t="s">
        <v>184</v>
      </c>
      <c r="B1036" s="19">
        <v>0</v>
      </c>
    </row>
    <row r="1037" customHeight="1" spans="1:2">
      <c r="A1037" s="41" t="s">
        <v>185</v>
      </c>
      <c r="B1037" s="19">
        <v>0</v>
      </c>
    </row>
    <row r="1038" customHeight="1" spans="1:2">
      <c r="A1038" s="41" t="s">
        <v>186</v>
      </c>
      <c r="B1038" s="19">
        <v>0</v>
      </c>
    </row>
    <row r="1039" customHeight="1" spans="1:2">
      <c r="A1039" s="41" t="s">
        <v>971</v>
      </c>
      <c r="B1039" s="19">
        <v>0</v>
      </c>
    </row>
    <row r="1040" customHeight="1" spans="1:2">
      <c r="A1040" s="41" t="s">
        <v>972</v>
      </c>
      <c r="B1040" s="19">
        <v>0</v>
      </c>
    </row>
    <row r="1041" customHeight="1" spans="1:2">
      <c r="A1041" s="41" t="s">
        <v>973</v>
      </c>
      <c r="B1041" s="19">
        <v>0</v>
      </c>
    </row>
    <row r="1042" customHeight="1" spans="1:2">
      <c r="A1042" s="41" t="s">
        <v>974</v>
      </c>
      <c r="B1042" s="19">
        <v>0</v>
      </c>
    </row>
    <row r="1043" customHeight="1" spans="1:2">
      <c r="A1043" s="41" t="s">
        <v>975</v>
      </c>
      <c r="B1043" s="19">
        <v>0</v>
      </c>
    </row>
    <row r="1044" customHeight="1" spans="1:2">
      <c r="A1044" s="41" t="s">
        <v>976</v>
      </c>
      <c r="B1044" s="19">
        <v>0</v>
      </c>
    </row>
    <row r="1045" customHeight="1" spans="1:2">
      <c r="A1045" s="41" t="s">
        <v>977</v>
      </c>
      <c r="B1045" s="19">
        <v>0</v>
      </c>
    </row>
    <row r="1046" customHeight="1" spans="1:2">
      <c r="A1046" s="41" t="s">
        <v>978</v>
      </c>
      <c r="B1046" s="19">
        <v>0</v>
      </c>
    </row>
    <row r="1047" customHeight="1" spans="1:2">
      <c r="A1047" s="41" t="s">
        <v>979</v>
      </c>
      <c r="B1047" s="19">
        <v>0</v>
      </c>
    </row>
    <row r="1048" customHeight="1" spans="1:2">
      <c r="A1048" s="41" t="s">
        <v>980</v>
      </c>
      <c r="B1048" s="19">
        <v>0</v>
      </c>
    </row>
    <row r="1049" customHeight="1" spans="1:2">
      <c r="A1049" s="41" t="s">
        <v>981</v>
      </c>
      <c r="B1049" s="19">
        <v>0</v>
      </c>
    </row>
    <row r="1050" customHeight="1" spans="1:2">
      <c r="A1050" s="41" t="s">
        <v>982</v>
      </c>
      <c r="B1050" s="19">
        <v>0</v>
      </c>
    </row>
    <row r="1051" customHeight="1" spans="1:2">
      <c r="A1051" s="40" t="s">
        <v>983</v>
      </c>
      <c r="B1051" s="19">
        <f>SUM(B1052:B1055)</f>
        <v>0</v>
      </c>
    </row>
    <row r="1052" customHeight="1" spans="1:2">
      <c r="A1052" s="41" t="s">
        <v>184</v>
      </c>
      <c r="B1052" s="19">
        <v>0</v>
      </c>
    </row>
    <row r="1053" customHeight="1" spans="1:2">
      <c r="A1053" s="41" t="s">
        <v>185</v>
      </c>
      <c r="B1053" s="19">
        <v>0</v>
      </c>
    </row>
    <row r="1054" customHeight="1" spans="1:2">
      <c r="A1054" s="41" t="s">
        <v>186</v>
      </c>
      <c r="B1054" s="19">
        <v>0</v>
      </c>
    </row>
    <row r="1055" customHeight="1" spans="1:2">
      <c r="A1055" s="41" t="s">
        <v>984</v>
      </c>
      <c r="B1055" s="19">
        <v>0</v>
      </c>
    </row>
    <row r="1056" customHeight="1" spans="1:2">
      <c r="A1056" s="40" t="s">
        <v>985</v>
      </c>
      <c r="B1056" s="19">
        <f>SUM(B1057:B1066)</f>
        <v>386</v>
      </c>
    </row>
    <row r="1057" customHeight="1" spans="1:2">
      <c r="A1057" s="41" t="s">
        <v>184</v>
      </c>
      <c r="B1057" s="19">
        <v>303</v>
      </c>
    </row>
    <row r="1058" customHeight="1" spans="1:2">
      <c r="A1058" s="41" t="s">
        <v>185</v>
      </c>
      <c r="B1058" s="19">
        <v>0</v>
      </c>
    </row>
    <row r="1059" customHeight="1" spans="1:2">
      <c r="A1059" s="41" t="s">
        <v>186</v>
      </c>
      <c r="B1059" s="19">
        <v>83</v>
      </c>
    </row>
    <row r="1060" customHeight="1" spans="1:2">
      <c r="A1060" s="41" t="s">
        <v>986</v>
      </c>
      <c r="B1060" s="19">
        <v>0</v>
      </c>
    </row>
    <row r="1061" customHeight="1" spans="1:2">
      <c r="A1061" s="41" t="s">
        <v>987</v>
      </c>
      <c r="B1061" s="19">
        <v>0</v>
      </c>
    </row>
    <row r="1062" customHeight="1" spans="1:2">
      <c r="A1062" s="41" t="s">
        <v>988</v>
      </c>
      <c r="B1062" s="19">
        <v>0</v>
      </c>
    </row>
    <row r="1063" customHeight="1" spans="1:2">
      <c r="A1063" s="41" t="s">
        <v>989</v>
      </c>
      <c r="B1063" s="19">
        <v>0</v>
      </c>
    </row>
    <row r="1064" customHeight="1" spans="1:2">
      <c r="A1064" s="41" t="s">
        <v>990</v>
      </c>
      <c r="B1064" s="19">
        <v>0</v>
      </c>
    </row>
    <row r="1065" customHeight="1" spans="1:2">
      <c r="A1065" s="41" t="s">
        <v>193</v>
      </c>
      <c r="B1065" s="19">
        <v>0</v>
      </c>
    </row>
    <row r="1066" customHeight="1" spans="1:2">
      <c r="A1066" s="41" t="s">
        <v>991</v>
      </c>
      <c r="B1066" s="19">
        <v>0</v>
      </c>
    </row>
    <row r="1067" customHeight="1" spans="1:2">
      <c r="A1067" s="40" t="s">
        <v>992</v>
      </c>
      <c r="B1067" s="19">
        <f>SUM(B1068:B1073)</f>
        <v>0</v>
      </c>
    </row>
    <row r="1068" customHeight="1" spans="1:2">
      <c r="A1068" s="41" t="s">
        <v>184</v>
      </c>
      <c r="B1068" s="19">
        <v>0</v>
      </c>
    </row>
    <row r="1069" customHeight="1" spans="1:2">
      <c r="A1069" s="41" t="s">
        <v>185</v>
      </c>
      <c r="B1069" s="19">
        <v>0</v>
      </c>
    </row>
    <row r="1070" customHeight="1" spans="1:2">
      <c r="A1070" s="41" t="s">
        <v>186</v>
      </c>
      <c r="B1070" s="19">
        <v>0</v>
      </c>
    </row>
    <row r="1071" customHeight="1" spans="1:2">
      <c r="A1071" s="41" t="s">
        <v>993</v>
      </c>
      <c r="B1071" s="19">
        <v>0</v>
      </c>
    </row>
    <row r="1072" customHeight="1" spans="1:2">
      <c r="A1072" s="41" t="s">
        <v>994</v>
      </c>
      <c r="B1072" s="19">
        <v>0</v>
      </c>
    </row>
    <row r="1073" customHeight="1" spans="1:2">
      <c r="A1073" s="41" t="s">
        <v>995</v>
      </c>
      <c r="B1073" s="19">
        <v>0</v>
      </c>
    </row>
    <row r="1074" customHeight="1" spans="1:2">
      <c r="A1074" s="40" t="s">
        <v>996</v>
      </c>
      <c r="B1074" s="19">
        <f>SUM(B1075:B1081)</f>
        <v>727</v>
      </c>
    </row>
    <row r="1075" customHeight="1" spans="1:2">
      <c r="A1075" s="41" t="s">
        <v>184</v>
      </c>
      <c r="B1075" s="19">
        <v>0</v>
      </c>
    </row>
    <row r="1076" customHeight="1" spans="1:2">
      <c r="A1076" s="41" t="s">
        <v>185</v>
      </c>
      <c r="B1076" s="19">
        <v>0</v>
      </c>
    </row>
    <row r="1077" customHeight="1" spans="1:2">
      <c r="A1077" s="41" t="s">
        <v>186</v>
      </c>
      <c r="B1077" s="19">
        <v>0</v>
      </c>
    </row>
    <row r="1078" customHeight="1" spans="1:2">
      <c r="A1078" s="41" t="s">
        <v>997</v>
      </c>
      <c r="B1078" s="19">
        <v>0</v>
      </c>
    </row>
    <row r="1079" customHeight="1" spans="1:2">
      <c r="A1079" s="41" t="s">
        <v>998</v>
      </c>
      <c r="B1079" s="19">
        <v>86</v>
      </c>
    </row>
    <row r="1080" customHeight="1" spans="1:2">
      <c r="A1080" s="41" t="s">
        <v>999</v>
      </c>
      <c r="B1080" s="19">
        <v>0</v>
      </c>
    </row>
    <row r="1081" customHeight="1" spans="1:2">
      <c r="A1081" s="41" t="s">
        <v>1000</v>
      </c>
      <c r="B1081" s="19">
        <v>641</v>
      </c>
    </row>
    <row r="1082" customHeight="1" spans="1:2">
      <c r="A1082" s="40" t="s">
        <v>1001</v>
      </c>
      <c r="B1082" s="19">
        <f>SUM(B1083:B1087)</f>
        <v>0</v>
      </c>
    </row>
    <row r="1083" customHeight="1" spans="1:2">
      <c r="A1083" s="41" t="s">
        <v>1002</v>
      </c>
      <c r="B1083" s="19">
        <v>0</v>
      </c>
    </row>
    <row r="1084" customHeight="1" spans="1:2">
      <c r="A1084" s="41" t="s">
        <v>1003</v>
      </c>
      <c r="B1084" s="19">
        <v>0</v>
      </c>
    </row>
    <row r="1085" customHeight="1" spans="1:2">
      <c r="A1085" s="41" t="s">
        <v>1004</v>
      </c>
      <c r="B1085" s="19">
        <v>0</v>
      </c>
    </row>
    <row r="1086" customHeight="1" spans="1:2">
      <c r="A1086" s="41" t="s">
        <v>1005</v>
      </c>
      <c r="B1086" s="19">
        <v>0</v>
      </c>
    </row>
    <row r="1087" customHeight="1" spans="1:2">
      <c r="A1087" s="41" t="s">
        <v>1006</v>
      </c>
      <c r="B1087" s="19">
        <v>0</v>
      </c>
    </row>
    <row r="1088" s="28" customFormat="1" customHeight="1" spans="1:2">
      <c r="A1088" s="40" t="s">
        <v>1007</v>
      </c>
      <c r="B1088" s="19">
        <f>SUM(B1089,B1099,B1105)</f>
        <v>344</v>
      </c>
    </row>
    <row r="1089" customHeight="1" spans="1:2">
      <c r="A1089" s="40" t="s">
        <v>1008</v>
      </c>
      <c r="B1089" s="19">
        <f>SUM(B1090:B1098)</f>
        <v>344</v>
      </c>
    </row>
    <row r="1090" customHeight="1" spans="1:2">
      <c r="A1090" s="41" t="s">
        <v>184</v>
      </c>
      <c r="B1090" s="19">
        <v>157</v>
      </c>
    </row>
    <row r="1091" customHeight="1" spans="1:2">
      <c r="A1091" s="41" t="s">
        <v>185</v>
      </c>
      <c r="B1091" s="19">
        <v>0</v>
      </c>
    </row>
    <row r="1092" customHeight="1" spans="1:2">
      <c r="A1092" s="41" t="s">
        <v>186</v>
      </c>
      <c r="B1092" s="19">
        <v>0</v>
      </c>
    </row>
    <row r="1093" customHeight="1" spans="1:2">
      <c r="A1093" s="41" t="s">
        <v>1009</v>
      </c>
      <c r="B1093" s="19">
        <v>0</v>
      </c>
    </row>
    <row r="1094" customHeight="1" spans="1:2">
      <c r="A1094" s="41" t="s">
        <v>1010</v>
      </c>
      <c r="B1094" s="19">
        <v>0</v>
      </c>
    </row>
    <row r="1095" customHeight="1" spans="1:2">
      <c r="A1095" s="41" t="s">
        <v>1011</v>
      </c>
      <c r="B1095" s="19">
        <v>0</v>
      </c>
    </row>
    <row r="1096" customHeight="1" spans="1:2">
      <c r="A1096" s="41" t="s">
        <v>1012</v>
      </c>
      <c r="B1096" s="19">
        <v>0</v>
      </c>
    </row>
    <row r="1097" customHeight="1" spans="1:2">
      <c r="A1097" s="41" t="s">
        <v>193</v>
      </c>
      <c r="B1097" s="19">
        <v>0</v>
      </c>
    </row>
    <row r="1098" customHeight="1" spans="1:2">
      <c r="A1098" s="41" t="s">
        <v>1013</v>
      </c>
      <c r="B1098" s="19">
        <v>187</v>
      </c>
    </row>
    <row r="1099" customHeight="1" spans="1:2">
      <c r="A1099" s="40" t="s">
        <v>1014</v>
      </c>
      <c r="B1099" s="19">
        <f>SUM(B1100:B1104)</f>
        <v>0</v>
      </c>
    </row>
    <row r="1100" customHeight="1" spans="1:2">
      <c r="A1100" s="41" t="s">
        <v>184</v>
      </c>
      <c r="B1100" s="19">
        <v>0</v>
      </c>
    </row>
    <row r="1101" customHeight="1" spans="1:2">
      <c r="A1101" s="41" t="s">
        <v>185</v>
      </c>
      <c r="B1101" s="19">
        <v>0</v>
      </c>
    </row>
    <row r="1102" customHeight="1" spans="1:2">
      <c r="A1102" s="41" t="s">
        <v>186</v>
      </c>
      <c r="B1102" s="19">
        <v>0</v>
      </c>
    </row>
    <row r="1103" customHeight="1" spans="1:2">
      <c r="A1103" s="41" t="s">
        <v>1015</v>
      </c>
      <c r="B1103" s="19">
        <v>0</v>
      </c>
    </row>
    <row r="1104" customHeight="1" spans="1:2">
      <c r="A1104" s="41" t="s">
        <v>1016</v>
      </c>
      <c r="B1104" s="19">
        <v>0</v>
      </c>
    </row>
    <row r="1105" customHeight="1" spans="1:2">
      <c r="A1105" s="40" t="s">
        <v>1017</v>
      </c>
      <c r="B1105" s="19">
        <f>SUM(B1106:B1107)</f>
        <v>0</v>
      </c>
    </row>
    <row r="1106" customHeight="1" spans="1:2">
      <c r="A1106" s="41" t="s">
        <v>1018</v>
      </c>
      <c r="B1106" s="19">
        <v>0</v>
      </c>
    </row>
    <row r="1107" customHeight="1" spans="1:2">
      <c r="A1107" s="41" t="s">
        <v>1019</v>
      </c>
      <c r="B1107" s="19">
        <v>0</v>
      </c>
    </row>
    <row r="1108" s="28" customFormat="1" customHeight="1" spans="1:2">
      <c r="A1108" s="40" t="s">
        <v>1020</v>
      </c>
      <c r="B1108" s="19">
        <f>SUM(B1109,B1116,B1126,B1132,B1135)</f>
        <v>0</v>
      </c>
    </row>
    <row r="1109" customHeight="1" spans="1:2">
      <c r="A1109" s="40" t="s">
        <v>1021</v>
      </c>
      <c r="B1109" s="19">
        <f>SUM(B1110:B1115)</f>
        <v>0</v>
      </c>
    </row>
    <row r="1110" customHeight="1" spans="1:2">
      <c r="A1110" s="41" t="s">
        <v>184</v>
      </c>
      <c r="B1110" s="19">
        <v>0</v>
      </c>
    </row>
    <row r="1111" customHeight="1" spans="1:2">
      <c r="A1111" s="41" t="s">
        <v>185</v>
      </c>
      <c r="B1111" s="19">
        <v>0</v>
      </c>
    </row>
    <row r="1112" customHeight="1" spans="1:2">
      <c r="A1112" s="41" t="s">
        <v>186</v>
      </c>
      <c r="B1112" s="19">
        <v>0</v>
      </c>
    </row>
    <row r="1113" customHeight="1" spans="1:2">
      <c r="A1113" s="41" t="s">
        <v>1022</v>
      </c>
      <c r="B1113" s="19">
        <v>0</v>
      </c>
    </row>
    <row r="1114" customHeight="1" spans="1:2">
      <c r="A1114" s="41" t="s">
        <v>193</v>
      </c>
      <c r="B1114" s="19">
        <v>0</v>
      </c>
    </row>
    <row r="1115" customHeight="1" spans="1:2">
      <c r="A1115" s="41" t="s">
        <v>1023</v>
      </c>
      <c r="B1115" s="19">
        <v>0</v>
      </c>
    </row>
    <row r="1116" customHeight="1" spans="1:2">
      <c r="A1116" s="40" t="s">
        <v>1024</v>
      </c>
      <c r="B1116" s="19">
        <f>SUM(B1117:B1125)</f>
        <v>0</v>
      </c>
    </row>
    <row r="1117" customHeight="1" spans="1:2">
      <c r="A1117" s="41" t="s">
        <v>1025</v>
      </c>
      <c r="B1117" s="19">
        <v>0</v>
      </c>
    </row>
    <row r="1118" customHeight="1" spans="1:2">
      <c r="A1118" s="41" t="s">
        <v>1026</v>
      </c>
      <c r="B1118" s="19">
        <v>0</v>
      </c>
    </row>
    <row r="1119" customHeight="1" spans="1:2">
      <c r="A1119" s="41" t="s">
        <v>1027</v>
      </c>
      <c r="B1119" s="19">
        <v>0</v>
      </c>
    </row>
    <row r="1120" customHeight="1" spans="1:2">
      <c r="A1120" s="41" t="s">
        <v>1028</v>
      </c>
      <c r="B1120" s="19">
        <v>0</v>
      </c>
    </row>
    <row r="1121" customHeight="1" spans="1:2">
      <c r="A1121" s="41" t="s">
        <v>1029</v>
      </c>
      <c r="B1121" s="19">
        <v>0</v>
      </c>
    </row>
    <row r="1122" customHeight="1" spans="1:2">
      <c r="A1122" s="41" t="s">
        <v>1030</v>
      </c>
      <c r="B1122" s="19">
        <v>0</v>
      </c>
    </row>
    <row r="1123" customHeight="1" spans="1:2">
      <c r="A1123" s="41" t="s">
        <v>1031</v>
      </c>
      <c r="B1123" s="19">
        <v>0</v>
      </c>
    </row>
    <row r="1124" customHeight="1" spans="1:2">
      <c r="A1124" s="41" t="s">
        <v>1032</v>
      </c>
      <c r="B1124" s="19">
        <v>0</v>
      </c>
    </row>
    <row r="1125" customHeight="1" spans="1:2">
      <c r="A1125" s="41" t="s">
        <v>1033</v>
      </c>
      <c r="B1125" s="19">
        <v>0</v>
      </c>
    </row>
    <row r="1126" customHeight="1" spans="1:2">
      <c r="A1126" s="40" t="s">
        <v>1034</v>
      </c>
      <c r="B1126" s="19">
        <f>SUM(B1127:B1131)</f>
        <v>0</v>
      </c>
    </row>
    <row r="1127" customHeight="1" spans="1:2">
      <c r="A1127" s="41" t="s">
        <v>1035</v>
      </c>
      <c r="B1127" s="19">
        <v>0</v>
      </c>
    </row>
    <row r="1128" customHeight="1" spans="1:2">
      <c r="A1128" s="41" t="s">
        <v>1036</v>
      </c>
      <c r="B1128" s="19">
        <v>0</v>
      </c>
    </row>
    <row r="1129" customHeight="1" spans="1:2">
      <c r="A1129" s="41" t="s">
        <v>1037</v>
      </c>
      <c r="B1129" s="19">
        <v>0</v>
      </c>
    </row>
    <row r="1130" customHeight="1" spans="1:2">
      <c r="A1130" s="41" t="s">
        <v>1038</v>
      </c>
      <c r="B1130" s="19">
        <v>0</v>
      </c>
    </row>
    <row r="1131" customHeight="1" spans="1:2">
      <c r="A1131" s="41" t="s">
        <v>1039</v>
      </c>
      <c r="B1131" s="19">
        <v>0</v>
      </c>
    </row>
    <row r="1132" customHeight="1" spans="1:2">
      <c r="A1132" s="40" t="s">
        <v>1040</v>
      </c>
      <c r="B1132" s="19">
        <f>SUM(B1133:B1134)</f>
        <v>0</v>
      </c>
    </row>
    <row r="1133" customHeight="1" spans="1:2">
      <c r="A1133" s="41" t="s">
        <v>1041</v>
      </c>
      <c r="B1133" s="19">
        <v>0</v>
      </c>
    </row>
    <row r="1134" customHeight="1" spans="1:2">
      <c r="A1134" s="41" t="s">
        <v>1042</v>
      </c>
      <c r="B1134" s="19">
        <v>0</v>
      </c>
    </row>
    <row r="1135" customHeight="1" spans="1:2">
      <c r="A1135" s="40" t="s">
        <v>1043</v>
      </c>
      <c r="B1135" s="19">
        <f>SUM(B1136:B1137)</f>
        <v>0</v>
      </c>
    </row>
    <row r="1136" customHeight="1" spans="1:2">
      <c r="A1136" s="41" t="s">
        <v>1044</v>
      </c>
      <c r="B1136" s="19">
        <v>0</v>
      </c>
    </row>
    <row r="1137" customHeight="1" spans="1:2">
      <c r="A1137" s="41" t="s">
        <v>1045</v>
      </c>
      <c r="B1137" s="19">
        <v>0</v>
      </c>
    </row>
    <row r="1138" s="28" customFormat="1" customHeight="1" spans="1:2">
      <c r="A1138" s="40" t="s">
        <v>1046</v>
      </c>
      <c r="B1138" s="19">
        <f>SUM(B1139:B1147)</f>
        <v>0</v>
      </c>
    </row>
    <row r="1139" customHeight="1" spans="1:2">
      <c r="A1139" s="40" t="s">
        <v>1047</v>
      </c>
      <c r="B1139" s="19">
        <v>0</v>
      </c>
    </row>
    <row r="1140" customHeight="1" spans="1:2">
      <c r="A1140" s="40" t="s">
        <v>1048</v>
      </c>
      <c r="B1140" s="19">
        <v>0</v>
      </c>
    </row>
    <row r="1141" customHeight="1" spans="1:2">
      <c r="A1141" s="40" t="s">
        <v>1049</v>
      </c>
      <c r="B1141" s="19">
        <v>0</v>
      </c>
    </row>
    <row r="1142" customHeight="1" spans="1:2">
      <c r="A1142" s="40" t="s">
        <v>1050</v>
      </c>
      <c r="B1142" s="19">
        <v>0</v>
      </c>
    </row>
    <row r="1143" customHeight="1" spans="1:2">
      <c r="A1143" s="40" t="s">
        <v>1051</v>
      </c>
      <c r="B1143" s="19">
        <v>0</v>
      </c>
    </row>
    <row r="1144" customHeight="1" spans="1:2">
      <c r="A1144" s="40" t="s">
        <v>1052</v>
      </c>
      <c r="B1144" s="19">
        <v>0</v>
      </c>
    </row>
    <row r="1145" customHeight="1" spans="1:2">
      <c r="A1145" s="40" t="s">
        <v>1053</v>
      </c>
      <c r="B1145" s="19">
        <v>0</v>
      </c>
    </row>
    <row r="1146" customHeight="1" spans="1:2">
      <c r="A1146" s="40" t="s">
        <v>1054</v>
      </c>
      <c r="B1146" s="19">
        <v>0</v>
      </c>
    </row>
    <row r="1147" customHeight="1" spans="1:2">
      <c r="A1147" s="40" t="s">
        <v>1055</v>
      </c>
      <c r="B1147" s="19">
        <v>0</v>
      </c>
    </row>
    <row r="1148" s="28" customFormat="1" customHeight="1" spans="1:2">
      <c r="A1148" s="40" t="s">
        <v>1056</v>
      </c>
      <c r="B1148" s="19">
        <f>SUM(B1149,B1176,B1191)</f>
        <v>6109</v>
      </c>
    </row>
    <row r="1149" customHeight="1" spans="1:2">
      <c r="A1149" s="40" t="s">
        <v>1057</v>
      </c>
      <c r="B1149" s="19">
        <f>SUM(B1150:B1175)</f>
        <v>6109</v>
      </c>
    </row>
    <row r="1150" customHeight="1" spans="1:2">
      <c r="A1150" s="41" t="s">
        <v>184</v>
      </c>
      <c r="B1150" s="19">
        <v>823</v>
      </c>
    </row>
    <row r="1151" customHeight="1" spans="1:2">
      <c r="A1151" s="41" t="s">
        <v>185</v>
      </c>
      <c r="B1151" s="19">
        <v>0</v>
      </c>
    </row>
    <row r="1152" customHeight="1" spans="1:2">
      <c r="A1152" s="41" t="s">
        <v>186</v>
      </c>
      <c r="B1152" s="19">
        <v>0</v>
      </c>
    </row>
    <row r="1153" customHeight="1" spans="1:2">
      <c r="A1153" s="41" t="s">
        <v>1058</v>
      </c>
      <c r="B1153" s="19">
        <v>0</v>
      </c>
    </row>
    <row r="1154" customHeight="1" spans="1:2">
      <c r="A1154" s="41" t="s">
        <v>1059</v>
      </c>
      <c r="B1154" s="19">
        <v>0</v>
      </c>
    </row>
    <row r="1155" customHeight="1" spans="1:2">
      <c r="A1155" s="41" t="s">
        <v>1060</v>
      </c>
      <c r="B1155" s="19">
        <v>0</v>
      </c>
    </row>
    <row r="1156" customHeight="1" spans="1:2">
      <c r="A1156" s="41" t="s">
        <v>1061</v>
      </c>
      <c r="B1156" s="19">
        <v>0</v>
      </c>
    </row>
    <row r="1157" customHeight="1" spans="1:2">
      <c r="A1157" s="41" t="s">
        <v>1062</v>
      </c>
      <c r="B1157" s="19">
        <v>0</v>
      </c>
    </row>
    <row r="1158" customHeight="1" spans="1:2">
      <c r="A1158" s="41" t="s">
        <v>1063</v>
      </c>
      <c r="B1158" s="19">
        <v>0</v>
      </c>
    </row>
    <row r="1159" customHeight="1" spans="1:2">
      <c r="A1159" s="41" t="s">
        <v>1064</v>
      </c>
      <c r="B1159" s="19">
        <v>0</v>
      </c>
    </row>
    <row r="1160" customHeight="1" spans="1:2">
      <c r="A1160" s="41" t="s">
        <v>1065</v>
      </c>
      <c r="B1160" s="19">
        <v>0</v>
      </c>
    </row>
    <row r="1161" customHeight="1" spans="1:2">
      <c r="A1161" s="41" t="s">
        <v>1066</v>
      </c>
      <c r="B1161" s="19">
        <v>0</v>
      </c>
    </row>
    <row r="1162" customHeight="1" spans="1:2">
      <c r="A1162" s="41" t="s">
        <v>1067</v>
      </c>
      <c r="B1162" s="19">
        <v>0</v>
      </c>
    </row>
    <row r="1163" customHeight="1" spans="1:2">
      <c r="A1163" s="41" t="s">
        <v>1068</v>
      </c>
      <c r="B1163" s="19">
        <v>0</v>
      </c>
    </row>
    <row r="1164" customHeight="1" spans="1:2">
      <c r="A1164" s="41" t="s">
        <v>1069</v>
      </c>
      <c r="B1164" s="19">
        <v>0</v>
      </c>
    </row>
    <row r="1165" customHeight="1" spans="1:2">
      <c r="A1165" s="41" t="s">
        <v>1070</v>
      </c>
      <c r="B1165" s="19">
        <v>0</v>
      </c>
    </row>
    <row r="1166" customHeight="1" spans="1:2">
      <c r="A1166" s="41" t="s">
        <v>1071</v>
      </c>
      <c r="B1166" s="19">
        <v>0</v>
      </c>
    </row>
    <row r="1167" customHeight="1" spans="1:2">
      <c r="A1167" s="41" t="s">
        <v>1072</v>
      </c>
      <c r="B1167" s="19">
        <v>0</v>
      </c>
    </row>
    <row r="1168" customHeight="1" spans="1:2">
      <c r="A1168" s="41" t="s">
        <v>1073</v>
      </c>
      <c r="B1168" s="19">
        <v>0</v>
      </c>
    </row>
    <row r="1169" customHeight="1" spans="1:2">
      <c r="A1169" s="41" t="s">
        <v>1074</v>
      </c>
      <c r="B1169" s="19">
        <v>0</v>
      </c>
    </row>
    <row r="1170" customHeight="1" spans="1:2">
      <c r="A1170" s="41" t="s">
        <v>1075</v>
      </c>
      <c r="B1170" s="19">
        <v>0</v>
      </c>
    </row>
    <row r="1171" customHeight="1" spans="1:2">
      <c r="A1171" s="41" t="s">
        <v>1076</v>
      </c>
      <c r="B1171" s="19">
        <v>0</v>
      </c>
    </row>
    <row r="1172" customHeight="1" spans="1:2">
      <c r="A1172" s="41" t="s">
        <v>1077</v>
      </c>
      <c r="B1172" s="19">
        <v>0</v>
      </c>
    </row>
    <row r="1173" customHeight="1" spans="1:2">
      <c r="A1173" s="41" t="s">
        <v>1078</v>
      </c>
      <c r="B1173" s="19">
        <v>0</v>
      </c>
    </row>
    <row r="1174" customHeight="1" spans="1:2">
      <c r="A1174" s="41" t="s">
        <v>193</v>
      </c>
      <c r="B1174" s="19">
        <v>0</v>
      </c>
    </row>
    <row r="1175" customHeight="1" spans="1:2">
      <c r="A1175" s="41" t="s">
        <v>1079</v>
      </c>
      <c r="B1175" s="19">
        <v>5286</v>
      </c>
    </row>
    <row r="1176" customHeight="1" spans="1:2">
      <c r="A1176" s="40" t="s">
        <v>1080</v>
      </c>
      <c r="B1176" s="19">
        <f>SUM(B1177:B1190)</f>
        <v>0</v>
      </c>
    </row>
    <row r="1177" customHeight="1" spans="1:2">
      <c r="A1177" s="41" t="s">
        <v>184</v>
      </c>
      <c r="B1177" s="19">
        <v>0</v>
      </c>
    </row>
    <row r="1178" customHeight="1" spans="1:2">
      <c r="A1178" s="41" t="s">
        <v>185</v>
      </c>
      <c r="B1178" s="19">
        <v>0</v>
      </c>
    </row>
    <row r="1179" customHeight="1" spans="1:2">
      <c r="A1179" s="41" t="s">
        <v>186</v>
      </c>
      <c r="B1179" s="19">
        <v>0</v>
      </c>
    </row>
    <row r="1180" customHeight="1" spans="1:2">
      <c r="A1180" s="41" t="s">
        <v>1081</v>
      </c>
      <c r="B1180" s="19">
        <v>0</v>
      </c>
    </row>
    <row r="1181" customHeight="1" spans="1:2">
      <c r="A1181" s="41" t="s">
        <v>1082</v>
      </c>
      <c r="B1181" s="19">
        <v>0</v>
      </c>
    </row>
    <row r="1182" customHeight="1" spans="1:2">
      <c r="A1182" s="41" t="s">
        <v>1083</v>
      </c>
      <c r="B1182" s="19">
        <v>0</v>
      </c>
    </row>
    <row r="1183" customHeight="1" spans="1:2">
      <c r="A1183" s="41" t="s">
        <v>1084</v>
      </c>
      <c r="B1183" s="19">
        <v>0</v>
      </c>
    </row>
    <row r="1184" customHeight="1" spans="1:2">
      <c r="A1184" s="41" t="s">
        <v>1085</v>
      </c>
      <c r="B1184" s="19">
        <v>0</v>
      </c>
    </row>
    <row r="1185" customHeight="1" spans="1:2">
      <c r="A1185" s="41" t="s">
        <v>1086</v>
      </c>
      <c r="B1185" s="19">
        <v>0</v>
      </c>
    </row>
    <row r="1186" customHeight="1" spans="1:2">
      <c r="A1186" s="41" t="s">
        <v>1087</v>
      </c>
      <c r="B1186" s="19">
        <v>0</v>
      </c>
    </row>
    <row r="1187" customHeight="1" spans="1:2">
      <c r="A1187" s="41" t="s">
        <v>1088</v>
      </c>
      <c r="B1187" s="19">
        <v>0</v>
      </c>
    </row>
    <row r="1188" customHeight="1" spans="1:2">
      <c r="A1188" s="41" t="s">
        <v>1089</v>
      </c>
      <c r="B1188" s="19">
        <v>0</v>
      </c>
    </row>
    <row r="1189" customHeight="1" spans="1:2">
      <c r="A1189" s="41" t="s">
        <v>1090</v>
      </c>
      <c r="B1189" s="19">
        <v>0</v>
      </c>
    </row>
    <row r="1190" customHeight="1" spans="1:2">
      <c r="A1190" s="41" t="s">
        <v>1091</v>
      </c>
      <c r="B1190" s="19">
        <v>0</v>
      </c>
    </row>
    <row r="1191" customHeight="1" spans="1:2">
      <c r="A1191" s="40" t="s">
        <v>1092</v>
      </c>
      <c r="B1191" s="19">
        <f>B1192</f>
        <v>0</v>
      </c>
    </row>
    <row r="1192" customHeight="1" spans="1:2">
      <c r="A1192" s="41" t="s">
        <v>1093</v>
      </c>
      <c r="B1192" s="19">
        <v>0</v>
      </c>
    </row>
    <row r="1193" s="28" customFormat="1" customHeight="1" spans="1:2">
      <c r="A1193" s="40" t="s">
        <v>1094</v>
      </c>
      <c r="B1193" s="19">
        <f>SUM(B1194,B1205,B1209)</f>
        <v>1607</v>
      </c>
    </row>
    <row r="1194" customHeight="1" spans="1:2">
      <c r="A1194" s="40" t="s">
        <v>1095</v>
      </c>
      <c r="B1194" s="19">
        <f>SUM(B1195:B1204)</f>
        <v>1591</v>
      </c>
    </row>
    <row r="1195" customHeight="1" spans="1:2">
      <c r="A1195" s="41" t="s">
        <v>1096</v>
      </c>
      <c r="B1195" s="19">
        <v>270</v>
      </c>
    </row>
    <row r="1196" customHeight="1" spans="1:2">
      <c r="A1196" s="41" t="s">
        <v>1097</v>
      </c>
      <c r="B1196" s="19">
        <v>0</v>
      </c>
    </row>
    <row r="1197" customHeight="1" spans="1:2">
      <c r="A1197" s="41" t="s">
        <v>1098</v>
      </c>
      <c r="B1197" s="19">
        <v>0</v>
      </c>
    </row>
    <row r="1198" customHeight="1" spans="1:2">
      <c r="A1198" s="41" t="s">
        <v>1099</v>
      </c>
      <c r="B1198" s="19">
        <v>0</v>
      </c>
    </row>
    <row r="1199" customHeight="1" spans="1:2">
      <c r="A1199" s="41" t="s">
        <v>1100</v>
      </c>
      <c r="B1199" s="19">
        <v>0</v>
      </c>
    </row>
    <row r="1200" customHeight="1" spans="1:2">
      <c r="A1200" s="41" t="s">
        <v>1101</v>
      </c>
      <c r="B1200" s="19">
        <v>0</v>
      </c>
    </row>
    <row r="1201" customHeight="1" spans="1:2">
      <c r="A1201" s="41" t="s">
        <v>1102</v>
      </c>
      <c r="B1201" s="19">
        <v>115</v>
      </c>
    </row>
    <row r="1202" customHeight="1" spans="1:2">
      <c r="A1202" s="41" t="s">
        <v>1103</v>
      </c>
      <c r="B1202" s="19">
        <v>322</v>
      </c>
    </row>
    <row r="1203" customHeight="1" spans="1:2">
      <c r="A1203" s="41" t="s">
        <v>1104</v>
      </c>
      <c r="B1203" s="19">
        <v>0</v>
      </c>
    </row>
    <row r="1204" customHeight="1" spans="1:2">
      <c r="A1204" s="41" t="s">
        <v>1105</v>
      </c>
      <c r="B1204" s="19">
        <v>884</v>
      </c>
    </row>
    <row r="1205" customHeight="1" spans="1:2">
      <c r="A1205" s="40" t="s">
        <v>1106</v>
      </c>
      <c r="B1205" s="19">
        <f>SUM(B1206:B1208)</f>
        <v>16</v>
      </c>
    </row>
    <row r="1206" customHeight="1" spans="1:2">
      <c r="A1206" s="41" t="s">
        <v>1107</v>
      </c>
      <c r="B1206" s="19">
        <v>16</v>
      </c>
    </row>
    <row r="1207" customHeight="1" spans="1:2">
      <c r="A1207" s="41" t="s">
        <v>1108</v>
      </c>
      <c r="B1207" s="19">
        <v>0</v>
      </c>
    </row>
    <row r="1208" customHeight="1" spans="1:2">
      <c r="A1208" s="41" t="s">
        <v>1109</v>
      </c>
      <c r="B1208" s="19">
        <v>0</v>
      </c>
    </row>
    <row r="1209" customHeight="1" spans="1:2">
      <c r="A1209" s="40" t="s">
        <v>1110</v>
      </c>
      <c r="B1209" s="19">
        <f>SUM(B1210:B1212)</f>
        <v>0</v>
      </c>
    </row>
    <row r="1210" customHeight="1" spans="1:2">
      <c r="A1210" s="41" t="s">
        <v>1111</v>
      </c>
      <c r="B1210" s="19">
        <v>0</v>
      </c>
    </row>
    <row r="1211" customHeight="1" spans="1:2">
      <c r="A1211" s="41" t="s">
        <v>1112</v>
      </c>
      <c r="B1211" s="19">
        <v>0</v>
      </c>
    </row>
    <row r="1212" customHeight="1" spans="1:2">
      <c r="A1212" s="41" t="s">
        <v>1113</v>
      </c>
      <c r="B1212" s="19">
        <v>0</v>
      </c>
    </row>
    <row r="1213" s="28" customFormat="1" customHeight="1" spans="1:2">
      <c r="A1213" s="40" t="s">
        <v>1114</v>
      </c>
      <c r="B1213" s="19">
        <f>SUM(B1214,B1232,B1238,B1244)</f>
        <v>760</v>
      </c>
    </row>
    <row r="1214" customHeight="1" spans="1:2">
      <c r="A1214" s="40" t="s">
        <v>1115</v>
      </c>
      <c r="B1214" s="19">
        <f>SUM(B1215:B1231)</f>
        <v>0</v>
      </c>
    </row>
    <row r="1215" customHeight="1" spans="1:2">
      <c r="A1215" s="41" t="s">
        <v>184</v>
      </c>
      <c r="B1215" s="19">
        <v>0</v>
      </c>
    </row>
    <row r="1216" customHeight="1" spans="1:2">
      <c r="A1216" s="41" t="s">
        <v>185</v>
      </c>
      <c r="B1216" s="19">
        <v>0</v>
      </c>
    </row>
    <row r="1217" customHeight="1" spans="1:2">
      <c r="A1217" s="41" t="s">
        <v>186</v>
      </c>
      <c r="B1217" s="19">
        <v>0</v>
      </c>
    </row>
    <row r="1218" customHeight="1" spans="1:2">
      <c r="A1218" s="41" t="s">
        <v>1116</v>
      </c>
      <c r="B1218" s="19">
        <v>0</v>
      </c>
    </row>
    <row r="1219" customHeight="1" spans="1:2">
      <c r="A1219" s="41" t="s">
        <v>1117</v>
      </c>
      <c r="B1219" s="19">
        <v>0</v>
      </c>
    </row>
    <row r="1220" customHeight="1" spans="1:2">
      <c r="A1220" s="41" t="s">
        <v>1118</v>
      </c>
      <c r="B1220" s="19">
        <v>0</v>
      </c>
    </row>
    <row r="1221" customHeight="1" spans="1:2">
      <c r="A1221" s="41" t="s">
        <v>1119</v>
      </c>
      <c r="B1221" s="19">
        <v>0</v>
      </c>
    </row>
    <row r="1222" customHeight="1" spans="1:2">
      <c r="A1222" s="41" t="s">
        <v>1120</v>
      </c>
      <c r="B1222" s="19">
        <v>0</v>
      </c>
    </row>
    <row r="1223" customHeight="1" spans="1:2">
      <c r="A1223" s="41" t="s">
        <v>1121</v>
      </c>
      <c r="B1223" s="19">
        <v>0</v>
      </c>
    </row>
    <row r="1224" customHeight="1" spans="1:2">
      <c r="A1224" s="41" t="s">
        <v>1122</v>
      </c>
      <c r="B1224" s="19">
        <v>0</v>
      </c>
    </row>
    <row r="1225" customHeight="1" spans="1:2">
      <c r="A1225" s="41" t="s">
        <v>1123</v>
      </c>
      <c r="B1225" s="19">
        <v>0</v>
      </c>
    </row>
    <row r="1226" customHeight="1" spans="1:2">
      <c r="A1226" s="41" t="s">
        <v>1124</v>
      </c>
      <c r="B1226" s="19">
        <v>0</v>
      </c>
    </row>
    <row r="1227" customHeight="1" spans="1:2">
      <c r="A1227" s="41" t="s">
        <v>1125</v>
      </c>
      <c r="B1227" s="19">
        <v>0</v>
      </c>
    </row>
    <row r="1228" customHeight="1" spans="1:2">
      <c r="A1228" s="41" t="s">
        <v>1126</v>
      </c>
      <c r="B1228" s="19">
        <v>0</v>
      </c>
    </row>
    <row r="1229" customHeight="1" spans="1:2">
      <c r="A1229" s="41" t="s">
        <v>1127</v>
      </c>
      <c r="B1229" s="19">
        <v>0</v>
      </c>
    </row>
    <row r="1230" customHeight="1" spans="1:2">
      <c r="A1230" s="41" t="s">
        <v>193</v>
      </c>
      <c r="B1230" s="19">
        <v>0</v>
      </c>
    </row>
    <row r="1231" customHeight="1" spans="1:2">
      <c r="A1231" s="41" t="s">
        <v>1128</v>
      </c>
      <c r="B1231" s="19">
        <v>0</v>
      </c>
    </row>
    <row r="1232" customHeight="1" spans="1:2">
      <c r="A1232" s="40" t="s">
        <v>1129</v>
      </c>
      <c r="B1232" s="19">
        <f>SUM(B1233:B1237)</f>
        <v>0</v>
      </c>
    </row>
    <row r="1233" customHeight="1" spans="1:2">
      <c r="A1233" s="41" t="s">
        <v>1130</v>
      </c>
      <c r="B1233" s="19">
        <v>0</v>
      </c>
    </row>
    <row r="1234" customHeight="1" spans="1:2">
      <c r="A1234" s="41" t="s">
        <v>1131</v>
      </c>
      <c r="B1234" s="19">
        <v>0</v>
      </c>
    </row>
    <row r="1235" customHeight="1" spans="1:2">
      <c r="A1235" s="41" t="s">
        <v>1132</v>
      </c>
      <c r="B1235" s="19">
        <v>0</v>
      </c>
    </row>
    <row r="1236" customHeight="1" spans="1:2">
      <c r="A1236" s="41" t="s">
        <v>1133</v>
      </c>
      <c r="B1236" s="19">
        <v>0</v>
      </c>
    </row>
    <row r="1237" customHeight="1" spans="1:2">
      <c r="A1237" s="41" t="s">
        <v>1134</v>
      </c>
      <c r="B1237" s="19">
        <v>0</v>
      </c>
    </row>
    <row r="1238" customHeight="1" spans="1:2">
      <c r="A1238" s="40" t="s">
        <v>1135</v>
      </c>
      <c r="B1238" s="19">
        <f>SUM(B1239:B1243)</f>
        <v>760</v>
      </c>
    </row>
    <row r="1239" customHeight="1" spans="1:2">
      <c r="A1239" s="41" t="s">
        <v>1136</v>
      </c>
      <c r="B1239" s="19">
        <v>0</v>
      </c>
    </row>
    <row r="1240" customHeight="1" spans="1:2">
      <c r="A1240" s="41" t="s">
        <v>1137</v>
      </c>
      <c r="B1240" s="19">
        <v>0</v>
      </c>
    </row>
    <row r="1241" customHeight="1" spans="1:2">
      <c r="A1241" s="41" t="s">
        <v>1138</v>
      </c>
      <c r="B1241" s="19">
        <v>760</v>
      </c>
    </row>
    <row r="1242" customHeight="1" spans="1:2">
      <c r="A1242" s="41" t="s">
        <v>1139</v>
      </c>
      <c r="B1242" s="19">
        <v>0</v>
      </c>
    </row>
    <row r="1243" customHeight="1" spans="1:2">
      <c r="A1243" s="41" t="s">
        <v>1140</v>
      </c>
      <c r="B1243" s="19">
        <v>0</v>
      </c>
    </row>
    <row r="1244" customHeight="1" spans="1:2">
      <c r="A1244" s="40" t="s">
        <v>1141</v>
      </c>
      <c r="B1244" s="19">
        <f>SUM(B1245:B1256)</f>
        <v>0</v>
      </c>
    </row>
    <row r="1245" customHeight="1" spans="1:2">
      <c r="A1245" s="41" t="s">
        <v>1142</v>
      </c>
      <c r="B1245" s="19">
        <v>0</v>
      </c>
    </row>
    <row r="1246" customHeight="1" spans="1:2">
      <c r="A1246" s="41" t="s">
        <v>1143</v>
      </c>
      <c r="B1246" s="19">
        <v>0</v>
      </c>
    </row>
    <row r="1247" customHeight="1" spans="1:2">
      <c r="A1247" s="41" t="s">
        <v>1144</v>
      </c>
      <c r="B1247" s="19">
        <v>0</v>
      </c>
    </row>
    <row r="1248" customHeight="1" spans="1:2">
      <c r="A1248" s="41" t="s">
        <v>1145</v>
      </c>
      <c r="B1248" s="19">
        <v>0</v>
      </c>
    </row>
    <row r="1249" customHeight="1" spans="1:2">
      <c r="A1249" s="41" t="s">
        <v>1146</v>
      </c>
      <c r="B1249" s="19">
        <v>0</v>
      </c>
    </row>
    <row r="1250" customHeight="1" spans="1:2">
      <c r="A1250" s="41" t="s">
        <v>1147</v>
      </c>
      <c r="B1250" s="19">
        <v>0</v>
      </c>
    </row>
    <row r="1251" customHeight="1" spans="1:2">
      <c r="A1251" s="41" t="s">
        <v>1148</v>
      </c>
      <c r="B1251" s="19">
        <v>0</v>
      </c>
    </row>
    <row r="1252" customHeight="1" spans="1:2">
      <c r="A1252" s="41" t="s">
        <v>1149</v>
      </c>
      <c r="B1252" s="19">
        <v>0</v>
      </c>
    </row>
    <row r="1253" customHeight="1" spans="1:2">
      <c r="A1253" s="41" t="s">
        <v>1150</v>
      </c>
      <c r="B1253" s="19">
        <v>0</v>
      </c>
    </row>
    <row r="1254" customHeight="1" spans="1:2">
      <c r="A1254" s="41" t="s">
        <v>1151</v>
      </c>
      <c r="B1254" s="19">
        <v>0</v>
      </c>
    </row>
    <row r="1255" customHeight="1" spans="1:2">
      <c r="A1255" s="41" t="s">
        <v>1152</v>
      </c>
      <c r="B1255" s="19">
        <v>0</v>
      </c>
    </row>
    <row r="1256" customHeight="1" spans="1:2">
      <c r="A1256" s="41" t="s">
        <v>1153</v>
      </c>
      <c r="B1256" s="19">
        <v>0</v>
      </c>
    </row>
    <row r="1257" s="28" customFormat="1" customHeight="1" spans="1:2">
      <c r="A1257" s="40" t="s">
        <v>1154</v>
      </c>
      <c r="B1257" s="19">
        <f>SUM(B1258,B1270,B1276,B1282,B1290,B1303,B1307,B1311)</f>
        <v>1549</v>
      </c>
    </row>
    <row r="1258" customHeight="1" spans="1:2">
      <c r="A1258" s="40" t="s">
        <v>1155</v>
      </c>
      <c r="B1258" s="19">
        <f>SUM(B1259:B1269)</f>
        <v>1090</v>
      </c>
    </row>
    <row r="1259" customHeight="1" spans="1:2">
      <c r="A1259" s="41" t="s">
        <v>184</v>
      </c>
      <c r="B1259" s="19">
        <v>329</v>
      </c>
    </row>
    <row r="1260" customHeight="1" spans="1:2">
      <c r="A1260" s="41" t="s">
        <v>185</v>
      </c>
      <c r="B1260" s="19">
        <v>0</v>
      </c>
    </row>
    <row r="1261" customHeight="1" spans="1:2">
      <c r="A1261" s="41" t="s">
        <v>186</v>
      </c>
      <c r="B1261" s="19">
        <v>0</v>
      </c>
    </row>
    <row r="1262" customHeight="1" spans="1:2">
      <c r="A1262" s="41" t="s">
        <v>1156</v>
      </c>
      <c r="B1262" s="19">
        <v>243</v>
      </c>
    </row>
    <row r="1263" customHeight="1" spans="1:2">
      <c r="A1263" s="41" t="s">
        <v>1157</v>
      </c>
      <c r="B1263" s="19">
        <v>0</v>
      </c>
    </row>
    <row r="1264" customHeight="1" spans="1:2">
      <c r="A1264" s="41" t="s">
        <v>1158</v>
      </c>
      <c r="B1264" s="19">
        <v>128</v>
      </c>
    </row>
    <row r="1265" customHeight="1" spans="1:2">
      <c r="A1265" s="41" t="s">
        <v>1159</v>
      </c>
      <c r="B1265" s="19">
        <v>0</v>
      </c>
    </row>
    <row r="1266" customHeight="1" spans="1:2">
      <c r="A1266" s="41" t="s">
        <v>1160</v>
      </c>
      <c r="B1266" s="19">
        <v>99</v>
      </c>
    </row>
    <row r="1267" customHeight="1" spans="1:2">
      <c r="A1267" s="41" t="s">
        <v>1161</v>
      </c>
      <c r="B1267" s="19">
        <v>153</v>
      </c>
    </row>
    <row r="1268" customHeight="1" spans="1:2">
      <c r="A1268" s="41" t="s">
        <v>193</v>
      </c>
      <c r="B1268" s="19">
        <v>0</v>
      </c>
    </row>
    <row r="1269" customHeight="1" spans="1:2">
      <c r="A1269" s="41" t="s">
        <v>1162</v>
      </c>
      <c r="B1269" s="19">
        <v>138</v>
      </c>
    </row>
    <row r="1270" customHeight="1" spans="1:2">
      <c r="A1270" s="40" t="s">
        <v>1163</v>
      </c>
      <c r="B1270" s="19">
        <f>SUM(B1271:B1275)</f>
        <v>0</v>
      </c>
    </row>
    <row r="1271" customHeight="1" spans="1:2">
      <c r="A1271" s="41" t="s">
        <v>184</v>
      </c>
      <c r="B1271" s="19">
        <v>0</v>
      </c>
    </row>
    <row r="1272" customHeight="1" spans="1:2">
      <c r="A1272" s="41" t="s">
        <v>185</v>
      </c>
      <c r="B1272" s="19">
        <v>0</v>
      </c>
    </row>
    <row r="1273" customHeight="1" spans="1:2">
      <c r="A1273" s="41" t="s">
        <v>186</v>
      </c>
      <c r="B1273" s="19">
        <v>0</v>
      </c>
    </row>
    <row r="1274" customHeight="1" spans="1:2">
      <c r="A1274" s="41" t="s">
        <v>1164</v>
      </c>
      <c r="B1274" s="19">
        <v>0</v>
      </c>
    </row>
    <row r="1275" customHeight="1" spans="1:2">
      <c r="A1275" s="41" t="s">
        <v>1165</v>
      </c>
      <c r="B1275" s="19">
        <v>0</v>
      </c>
    </row>
    <row r="1276" customHeight="1" spans="1:2">
      <c r="A1276" s="40" t="s">
        <v>1166</v>
      </c>
      <c r="B1276" s="19">
        <f>SUM(B1277:B1281)</f>
        <v>0</v>
      </c>
    </row>
    <row r="1277" customHeight="1" spans="1:2">
      <c r="A1277" s="41" t="s">
        <v>184</v>
      </c>
      <c r="B1277" s="19">
        <v>0</v>
      </c>
    </row>
    <row r="1278" customHeight="1" spans="1:2">
      <c r="A1278" s="41" t="s">
        <v>185</v>
      </c>
      <c r="B1278" s="19">
        <v>0</v>
      </c>
    </row>
    <row r="1279" customHeight="1" spans="1:2">
      <c r="A1279" s="41" t="s">
        <v>186</v>
      </c>
      <c r="B1279" s="19">
        <v>0</v>
      </c>
    </row>
    <row r="1280" customHeight="1" spans="1:2">
      <c r="A1280" s="41" t="s">
        <v>1167</v>
      </c>
      <c r="B1280" s="19">
        <v>0</v>
      </c>
    </row>
    <row r="1281" customHeight="1" spans="1:2">
      <c r="A1281" s="41" t="s">
        <v>1168</v>
      </c>
      <c r="B1281" s="19">
        <v>0</v>
      </c>
    </row>
    <row r="1282" customHeight="1" spans="1:2">
      <c r="A1282" s="40" t="s">
        <v>1169</v>
      </c>
      <c r="B1282" s="19">
        <f>SUM(B1283:B1289)</f>
        <v>0</v>
      </c>
    </row>
    <row r="1283" customHeight="1" spans="1:2">
      <c r="A1283" s="41" t="s">
        <v>184</v>
      </c>
      <c r="B1283" s="19">
        <v>0</v>
      </c>
    </row>
    <row r="1284" customHeight="1" spans="1:2">
      <c r="A1284" s="41" t="s">
        <v>185</v>
      </c>
      <c r="B1284" s="19">
        <v>0</v>
      </c>
    </row>
    <row r="1285" customHeight="1" spans="1:2">
      <c r="A1285" s="41" t="s">
        <v>186</v>
      </c>
      <c r="B1285" s="19">
        <v>0</v>
      </c>
    </row>
    <row r="1286" customHeight="1" spans="1:2">
      <c r="A1286" s="41" t="s">
        <v>1170</v>
      </c>
      <c r="B1286" s="19">
        <v>0</v>
      </c>
    </row>
    <row r="1287" customHeight="1" spans="1:2">
      <c r="A1287" s="41" t="s">
        <v>1171</v>
      </c>
      <c r="B1287" s="19">
        <v>0</v>
      </c>
    </row>
    <row r="1288" customHeight="1" spans="1:2">
      <c r="A1288" s="41" t="s">
        <v>193</v>
      </c>
      <c r="B1288" s="19">
        <v>0</v>
      </c>
    </row>
    <row r="1289" customHeight="1" spans="1:2">
      <c r="A1289" s="41" t="s">
        <v>1172</v>
      </c>
      <c r="B1289" s="19">
        <v>0</v>
      </c>
    </row>
    <row r="1290" customHeight="1" spans="1:2">
      <c r="A1290" s="40" t="s">
        <v>1173</v>
      </c>
      <c r="B1290" s="19">
        <f>SUM(B1291:B1302)</f>
        <v>0</v>
      </c>
    </row>
    <row r="1291" customHeight="1" spans="1:2">
      <c r="A1291" s="41" t="s">
        <v>184</v>
      </c>
      <c r="B1291" s="19">
        <v>0</v>
      </c>
    </row>
    <row r="1292" customHeight="1" spans="1:2">
      <c r="A1292" s="41" t="s">
        <v>185</v>
      </c>
      <c r="B1292" s="19">
        <v>0</v>
      </c>
    </row>
    <row r="1293" customHeight="1" spans="1:2">
      <c r="A1293" s="41" t="s">
        <v>186</v>
      </c>
      <c r="B1293" s="19">
        <v>0</v>
      </c>
    </row>
    <row r="1294" customHeight="1" spans="1:2">
      <c r="A1294" s="41" t="s">
        <v>1174</v>
      </c>
      <c r="B1294" s="19">
        <v>0</v>
      </c>
    </row>
    <row r="1295" customHeight="1" spans="1:2">
      <c r="A1295" s="41" t="s">
        <v>1175</v>
      </c>
      <c r="B1295" s="19">
        <v>0</v>
      </c>
    </row>
    <row r="1296" customHeight="1" spans="1:2">
      <c r="A1296" s="41" t="s">
        <v>1176</v>
      </c>
      <c r="B1296" s="19">
        <v>0</v>
      </c>
    </row>
    <row r="1297" customHeight="1" spans="1:2">
      <c r="A1297" s="41" t="s">
        <v>1177</v>
      </c>
      <c r="B1297" s="19">
        <v>0</v>
      </c>
    </row>
    <row r="1298" customHeight="1" spans="1:2">
      <c r="A1298" s="41" t="s">
        <v>1178</v>
      </c>
      <c r="B1298" s="19">
        <v>0</v>
      </c>
    </row>
    <row r="1299" customHeight="1" spans="1:2">
      <c r="A1299" s="41" t="s">
        <v>1179</v>
      </c>
      <c r="B1299" s="19">
        <v>0</v>
      </c>
    </row>
    <row r="1300" customHeight="1" spans="1:2">
      <c r="A1300" s="41" t="s">
        <v>1180</v>
      </c>
      <c r="B1300" s="19">
        <v>0</v>
      </c>
    </row>
    <row r="1301" customHeight="1" spans="1:2">
      <c r="A1301" s="41" t="s">
        <v>1181</v>
      </c>
      <c r="B1301" s="19">
        <v>0</v>
      </c>
    </row>
    <row r="1302" customHeight="1" spans="1:2">
      <c r="A1302" s="41" t="s">
        <v>1182</v>
      </c>
      <c r="B1302" s="19">
        <v>0</v>
      </c>
    </row>
    <row r="1303" customHeight="1" spans="1:2">
      <c r="A1303" s="40" t="s">
        <v>1183</v>
      </c>
      <c r="B1303" s="19">
        <f>SUM(B1304:B1306)</f>
        <v>459</v>
      </c>
    </row>
    <row r="1304" customHeight="1" spans="1:2">
      <c r="A1304" s="41" t="s">
        <v>1184</v>
      </c>
      <c r="B1304" s="19">
        <v>0</v>
      </c>
    </row>
    <row r="1305" customHeight="1" spans="1:2">
      <c r="A1305" s="41" t="s">
        <v>1185</v>
      </c>
      <c r="B1305" s="19">
        <v>459</v>
      </c>
    </row>
    <row r="1306" customHeight="1" spans="1:2">
      <c r="A1306" s="41" t="s">
        <v>1186</v>
      </c>
      <c r="B1306" s="19">
        <v>0</v>
      </c>
    </row>
    <row r="1307" customHeight="1" spans="1:2">
      <c r="A1307" s="40" t="s">
        <v>1187</v>
      </c>
      <c r="B1307" s="21">
        <f>SUM(B1308:B1310)</f>
        <v>0</v>
      </c>
    </row>
    <row r="1308" customHeight="1" spans="1:2">
      <c r="A1308" s="41" t="s">
        <v>1188</v>
      </c>
      <c r="B1308" s="19">
        <v>0</v>
      </c>
    </row>
    <row r="1309" customHeight="1" spans="1:2">
      <c r="A1309" s="41" t="s">
        <v>1189</v>
      </c>
      <c r="B1309" s="19">
        <v>0</v>
      </c>
    </row>
    <row r="1310" customHeight="1" spans="1:2">
      <c r="A1310" s="41" t="s">
        <v>1190</v>
      </c>
      <c r="B1310" s="19">
        <v>0</v>
      </c>
    </row>
    <row r="1311" customHeight="1" spans="1:2">
      <c r="A1311" s="40" t="s">
        <v>1191</v>
      </c>
      <c r="B1311" s="19">
        <f t="shared" ref="B1311:B1314" si="2">B1312</f>
        <v>0</v>
      </c>
    </row>
    <row r="1312" customHeight="1" spans="1:2">
      <c r="A1312" s="41" t="s">
        <v>1192</v>
      </c>
      <c r="B1312" s="19">
        <v>0</v>
      </c>
    </row>
    <row r="1313" s="28" customFormat="1" customHeight="1" spans="1:2">
      <c r="A1313" s="40" t="s">
        <v>1193</v>
      </c>
      <c r="B1313" s="19">
        <f t="shared" si="2"/>
        <v>50</v>
      </c>
    </row>
    <row r="1314" customHeight="1" spans="1:2">
      <c r="A1314" s="40" t="s">
        <v>1194</v>
      </c>
      <c r="B1314" s="19">
        <f t="shared" si="2"/>
        <v>50</v>
      </c>
    </row>
    <row r="1315" customHeight="1" spans="1:2">
      <c r="A1315" s="41" t="s">
        <v>1195</v>
      </c>
      <c r="B1315" s="19">
        <v>50</v>
      </c>
    </row>
    <row r="1316" s="28" customFormat="1" customHeight="1" spans="1:2">
      <c r="A1316" s="40" t="s">
        <v>1196</v>
      </c>
      <c r="B1316" s="19">
        <f>SUM(B1317,B1318,B1319)</f>
        <v>1350</v>
      </c>
    </row>
    <row r="1317" customHeight="1" spans="1:2">
      <c r="A1317" s="40" t="s">
        <v>1197</v>
      </c>
      <c r="B1317" s="19">
        <v>0</v>
      </c>
    </row>
    <row r="1318" customHeight="1" spans="1:2">
      <c r="A1318" s="40" t="s">
        <v>1198</v>
      </c>
      <c r="B1318" s="19">
        <v>0</v>
      </c>
    </row>
    <row r="1319" customHeight="1" spans="1:2">
      <c r="A1319" s="40" t="s">
        <v>1199</v>
      </c>
      <c r="B1319" s="19">
        <f>SUM(B1320:B1323)</f>
        <v>1350</v>
      </c>
    </row>
    <row r="1320" ht="17.25" customHeight="1" spans="1:2">
      <c r="A1320" s="41" t="s">
        <v>1200</v>
      </c>
      <c r="B1320" s="19">
        <v>1350</v>
      </c>
    </row>
    <row r="1321" customHeight="1" spans="1:2">
      <c r="A1321" s="41" t="s">
        <v>1201</v>
      </c>
      <c r="B1321" s="19">
        <v>0</v>
      </c>
    </row>
    <row r="1322" customHeight="1" spans="1:2">
      <c r="A1322" s="41" t="s">
        <v>1202</v>
      </c>
      <c r="B1322" s="19">
        <v>0</v>
      </c>
    </row>
    <row r="1323" customHeight="1" spans="1:2">
      <c r="A1323" s="41" t="s">
        <v>1203</v>
      </c>
      <c r="B1323" s="19">
        <v>0</v>
      </c>
    </row>
    <row r="1324" s="28" customFormat="1" customHeight="1" spans="1:2">
      <c r="A1324" s="40" t="s">
        <v>1204</v>
      </c>
      <c r="B1324" s="19">
        <f>B1325+B1326+B1327</f>
        <v>7</v>
      </c>
    </row>
    <row r="1325" customHeight="1" spans="1:2">
      <c r="A1325" s="40" t="s">
        <v>1205</v>
      </c>
      <c r="B1325" s="19">
        <v>0</v>
      </c>
    </row>
    <row r="1326" customHeight="1" spans="1:2">
      <c r="A1326" s="40" t="s">
        <v>1206</v>
      </c>
      <c r="B1326" s="19">
        <v>0</v>
      </c>
    </row>
    <row r="1327" customHeight="1" spans="1:2">
      <c r="A1327" s="40" t="s">
        <v>1207</v>
      </c>
      <c r="B1327" s="19">
        <v>7</v>
      </c>
    </row>
  </sheetData>
  <mergeCells count="3">
    <mergeCell ref="A1:B1"/>
    <mergeCell ref="A2:B2"/>
    <mergeCell ref="A3:B3"/>
  </mergeCells>
  <pageMargins left="1.10208333333333" right="0.75" top="0.747916666666667" bottom="0.826388888888889" header="0" footer="0"/>
  <pageSetup paperSize="9" orientation="portrait"/>
  <headerFooter alignWithMargins="0" scaleWithDoc="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7"/>
  <sheetViews>
    <sheetView showGridLines="0" showZeros="0" zoomScaleSheetLayoutView="60" topLeftCell="A1297" workbookViewId="0">
      <selection activeCell="A821" sqref="$A821:$XFD1327"/>
    </sheetView>
  </sheetViews>
  <sheetFormatPr defaultColWidth="12.1833333333333" defaultRowHeight="17" customHeight="1" outlineLevelCol="1"/>
  <cols>
    <col min="1" max="1" width="45.625" style="28" customWidth="1"/>
    <col min="2" max="2" width="43" style="29" customWidth="1"/>
    <col min="3" max="16383" width="12.1833333333333" style="28" customWidth="1"/>
    <col min="16384" max="16384" width="12.1833333333333" style="28"/>
  </cols>
  <sheetData>
    <row r="1" ht="34" customHeight="1" spans="1:2">
      <c r="A1" s="26" t="s">
        <v>1208</v>
      </c>
      <c r="B1" s="26"/>
    </row>
    <row r="2" ht="17.1" customHeight="1" spans="1:2">
      <c r="A2" s="27" t="s">
        <v>13</v>
      </c>
      <c r="B2" s="30"/>
    </row>
    <row r="3" ht="17.1" customHeight="1" spans="1:2">
      <c r="A3" s="27" t="s">
        <v>42</v>
      </c>
      <c r="B3" s="30"/>
    </row>
    <row r="4" ht="24" customHeight="1" spans="1:2">
      <c r="A4" s="16" t="s">
        <v>43</v>
      </c>
      <c r="B4" s="16" t="s">
        <v>44</v>
      </c>
    </row>
    <row r="5" s="28" customFormat="1" customHeight="1" spans="1:2">
      <c r="A5" s="16" t="s">
        <v>181</v>
      </c>
      <c r="B5" s="31">
        <v>109578</v>
      </c>
    </row>
    <row r="6" s="28" customFormat="1" customHeight="1" spans="1:2">
      <c r="A6" s="40" t="s">
        <v>182</v>
      </c>
      <c r="B6" s="31">
        <v>20105</v>
      </c>
    </row>
    <row r="7" customHeight="1" spans="1:2">
      <c r="A7" s="40" t="s">
        <v>183</v>
      </c>
      <c r="B7" s="31">
        <v>472</v>
      </c>
    </row>
    <row r="8" customHeight="1" spans="1:2">
      <c r="A8" s="41" t="s">
        <v>184</v>
      </c>
      <c r="B8" s="31">
        <v>371</v>
      </c>
    </row>
    <row r="9" customHeight="1" spans="1:2">
      <c r="A9" s="41" t="s">
        <v>185</v>
      </c>
      <c r="B9" s="46">
        <v>0</v>
      </c>
    </row>
    <row r="10" customHeight="1" spans="1:2">
      <c r="A10" s="45" t="s">
        <v>186</v>
      </c>
      <c r="B10" s="31">
        <v>20</v>
      </c>
    </row>
    <row r="11" customHeight="1" spans="1:2">
      <c r="A11" s="41" t="s">
        <v>187</v>
      </c>
      <c r="B11" s="47">
        <v>81</v>
      </c>
    </row>
    <row r="12" customHeight="1" spans="1:2">
      <c r="A12" s="41" t="s">
        <v>188</v>
      </c>
      <c r="B12" s="31">
        <v>0</v>
      </c>
    </row>
    <row r="13" customHeight="1" spans="1:2">
      <c r="A13" s="41" t="s">
        <v>189</v>
      </c>
      <c r="B13" s="31"/>
    </row>
    <row r="14" customHeight="1" spans="1:2">
      <c r="A14" s="41" t="s">
        <v>190</v>
      </c>
      <c r="B14" s="31">
        <v>0</v>
      </c>
    </row>
    <row r="15" customHeight="1" spans="1:2">
      <c r="A15" s="41" t="s">
        <v>191</v>
      </c>
      <c r="B15" s="31">
        <v>0</v>
      </c>
    </row>
    <row r="16" customHeight="1" spans="1:2">
      <c r="A16" s="41" t="s">
        <v>192</v>
      </c>
      <c r="B16" s="31">
        <v>0</v>
      </c>
    </row>
    <row r="17" customHeight="1" spans="1:2">
      <c r="A17" s="41" t="s">
        <v>193</v>
      </c>
      <c r="B17" s="31">
        <v>0</v>
      </c>
    </row>
    <row r="18" customHeight="1" spans="1:2">
      <c r="A18" s="41" t="s">
        <v>194</v>
      </c>
      <c r="B18" s="31"/>
    </row>
    <row r="19" customHeight="1" spans="1:2">
      <c r="A19" s="40" t="s">
        <v>195</v>
      </c>
      <c r="B19" s="31">
        <v>442</v>
      </c>
    </row>
    <row r="20" customHeight="1" spans="1:2">
      <c r="A20" s="41" t="s">
        <v>184</v>
      </c>
      <c r="B20" s="31">
        <v>266</v>
      </c>
    </row>
    <row r="21" customHeight="1" spans="1:2">
      <c r="A21" s="41" t="s">
        <v>185</v>
      </c>
      <c r="B21" s="31">
        <v>0</v>
      </c>
    </row>
    <row r="22" customHeight="1" spans="1:2">
      <c r="A22" s="41" t="s">
        <v>186</v>
      </c>
      <c r="B22" s="31">
        <v>0</v>
      </c>
    </row>
    <row r="23" customHeight="1" spans="1:2">
      <c r="A23" s="41" t="s">
        <v>196</v>
      </c>
      <c r="B23" s="31">
        <v>0</v>
      </c>
    </row>
    <row r="24" customHeight="1" spans="1:2">
      <c r="A24" s="41" t="s">
        <v>197</v>
      </c>
      <c r="B24" s="31">
        <v>0</v>
      </c>
    </row>
    <row r="25" customHeight="1" spans="1:2">
      <c r="A25" s="41" t="s">
        <v>198</v>
      </c>
      <c r="B25" s="31">
        <v>0</v>
      </c>
    </row>
    <row r="26" customHeight="1" spans="1:2">
      <c r="A26" s="41" t="s">
        <v>193</v>
      </c>
      <c r="B26" s="31">
        <v>0</v>
      </c>
    </row>
    <row r="27" customHeight="1" spans="1:2">
      <c r="A27" s="41" t="s">
        <v>199</v>
      </c>
      <c r="B27" s="31">
        <v>176</v>
      </c>
    </row>
    <row r="28" customHeight="1" spans="1:2">
      <c r="A28" s="40" t="s">
        <v>200</v>
      </c>
      <c r="B28" s="31">
        <v>7081</v>
      </c>
    </row>
    <row r="29" customHeight="1" spans="1:2">
      <c r="A29" s="41" t="s">
        <v>184</v>
      </c>
      <c r="B29" s="31">
        <v>6628</v>
      </c>
    </row>
    <row r="30" customHeight="1" spans="1:2">
      <c r="A30" s="41" t="s">
        <v>185</v>
      </c>
      <c r="B30" s="31"/>
    </row>
    <row r="31" customHeight="1" spans="1:2">
      <c r="A31" s="41" t="s">
        <v>186</v>
      </c>
      <c r="B31" s="31"/>
    </row>
    <row r="32" customHeight="1" spans="1:2">
      <c r="A32" s="41" t="s">
        <v>201</v>
      </c>
      <c r="B32" s="31">
        <v>0</v>
      </c>
    </row>
    <row r="33" customHeight="1" spans="1:2">
      <c r="A33" s="41" t="s">
        <v>202</v>
      </c>
      <c r="B33" s="31">
        <v>0</v>
      </c>
    </row>
    <row r="34" customHeight="1" spans="1:2">
      <c r="A34" s="41" t="s">
        <v>203</v>
      </c>
      <c r="B34" s="31">
        <v>0</v>
      </c>
    </row>
    <row r="35" customHeight="1" spans="1:2">
      <c r="A35" s="41" t="s">
        <v>204</v>
      </c>
      <c r="B35" s="31">
        <v>220</v>
      </c>
    </row>
    <row r="36" customHeight="1" spans="1:2">
      <c r="A36" s="41" t="s">
        <v>205</v>
      </c>
      <c r="B36" s="31">
        <v>0</v>
      </c>
    </row>
    <row r="37" customHeight="1" spans="1:2">
      <c r="A37" s="41" t="s">
        <v>193</v>
      </c>
      <c r="B37" s="31">
        <v>233</v>
      </c>
    </row>
    <row r="38" customHeight="1" spans="1:2">
      <c r="A38" s="41" t="s">
        <v>206</v>
      </c>
      <c r="B38" s="31"/>
    </row>
    <row r="39" customHeight="1" spans="1:2">
      <c r="A39" s="40" t="s">
        <v>207</v>
      </c>
      <c r="B39" s="31">
        <v>773</v>
      </c>
    </row>
    <row r="40" customHeight="1" spans="1:2">
      <c r="A40" s="41" t="s">
        <v>184</v>
      </c>
      <c r="B40" s="31">
        <v>773</v>
      </c>
    </row>
    <row r="41" customHeight="1" spans="1:2">
      <c r="A41" s="41" t="s">
        <v>185</v>
      </c>
      <c r="B41" s="31">
        <v>0</v>
      </c>
    </row>
    <row r="42" customHeight="1" spans="1:2">
      <c r="A42" s="41" t="s">
        <v>186</v>
      </c>
      <c r="B42" s="31">
        <v>0</v>
      </c>
    </row>
    <row r="43" customHeight="1" spans="1:2">
      <c r="A43" s="41" t="s">
        <v>208</v>
      </c>
      <c r="B43" s="31">
        <v>0</v>
      </c>
    </row>
    <row r="44" customHeight="1" spans="1:2">
      <c r="A44" s="41" t="s">
        <v>209</v>
      </c>
      <c r="B44" s="31">
        <v>0</v>
      </c>
    </row>
    <row r="45" customHeight="1" spans="1:2">
      <c r="A45" s="41" t="s">
        <v>210</v>
      </c>
      <c r="B45" s="31">
        <v>0</v>
      </c>
    </row>
    <row r="46" customHeight="1" spans="1:2">
      <c r="A46" s="41" t="s">
        <v>211</v>
      </c>
      <c r="B46" s="31">
        <v>0</v>
      </c>
    </row>
    <row r="47" customHeight="1" spans="1:2">
      <c r="A47" s="41" t="s">
        <v>212</v>
      </c>
      <c r="B47" s="31">
        <v>0</v>
      </c>
    </row>
    <row r="48" customHeight="1" spans="1:2">
      <c r="A48" s="41" t="s">
        <v>193</v>
      </c>
      <c r="B48" s="31">
        <v>0</v>
      </c>
    </row>
    <row r="49" customHeight="1" spans="1:2">
      <c r="A49" s="41" t="s">
        <v>213</v>
      </c>
      <c r="B49" s="31">
        <v>0</v>
      </c>
    </row>
    <row r="50" customHeight="1" spans="1:2">
      <c r="A50" s="40" t="s">
        <v>214</v>
      </c>
      <c r="B50" s="31">
        <v>643</v>
      </c>
    </row>
    <row r="51" customHeight="1" spans="1:2">
      <c r="A51" s="41" t="s">
        <v>184</v>
      </c>
      <c r="B51" s="31">
        <v>259</v>
      </c>
    </row>
    <row r="52" customHeight="1" spans="1:2">
      <c r="A52" s="41" t="s">
        <v>185</v>
      </c>
      <c r="B52" s="31">
        <v>0</v>
      </c>
    </row>
    <row r="53" customHeight="1" spans="1:2">
      <c r="A53" s="41" t="s">
        <v>186</v>
      </c>
      <c r="B53" s="31">
        <v>0</v>
      </c>
    </row>
    <row r="54" customHeight="1" spans="1:2">
      <c r="A54" s="41" t="s">
        <v>215</v>
      </c>
      <c r="B54" s="31">
        <v>0</v>
      </c>
    </row>
    <row r="55" customHeight="1" spans="1:2">
      <c r="A55" s="41" t="s">
        <v>216</v>
      </c>
      <c r="B55" s="31">
        <v>384</v>
      </c>
    </row>
    <row r="56" customHeight="1" spans="1:2">
      <c r="A56" s="41" t="s">
        <v>217</v>
      </c>
      <c r="B56" s="31">
        <v>0</v>
      </c>
    </row>
    <row r="57" customHeight="1" spans="1:2">
      <c r="A57" s="41" t="s">
        <v>218</v>
      </c>
      <c r="B57" s="31">
        <v>0</v>
      </c>
    </row>
    <row r="58" customHeight="1" spans="1:2">
      <c r="A58" s="41" t="s">
        <v>219</v>
      </c>
      <c r="B58" s="31">
        <v>0</v>
      </c>
    </row>
    <row r="59" customHeight="1" spans="1:2">
      <c r="A59" s="41" t="s">
        <v>193</v>
      </c>
      <c r="B59" s="31">
        <v>0</v>
      </c>
    </row>
    <row r="60" customHeight="1" spans="1:2">
      <c r="A60" s="41" t="s">
        <v>220</v>
      </c>
      <c r="B60" s="31">
        <v>0</v>
      </c>
    </row>
    <row r="61" customHeight="1" spans="1:2">
      <c r="A61" s="40" t="s">
        <v>221</v>
      </c>
      <c r="B61" s="31">
        <v>2559</v>
      </c>
    </row>
    <row r="62" customHeight="1" spans="1:2">
      <c r="A62" s="41" t="s">
        <v>184</v>
      </c>
      <c r="B62" s="31">
        <v>764</v>
      </c>
    </row>
    <row r="63" customHeight="1" spans="1:2">
      <c r="A63" s="41" t="s">
        <v>185</v>
      </c>
      <c r="B63" s="31">
        <v>336</v>
      </c>
    </row>
    <row r="64" customHeight="1" spans="1:2">
      <c r="A64" s="41" t="s">
        <v>186</v>
      </c>
      <c r="B64" s="31"/>
    </row>
    <row r="65" customHeight="1" spans="1:2">
      <c r="A65" s="41" t="s">
        <v>222</v>
      </c>
      <c r="B65" s="31">
        <v>0</v>
      </c>
    </row>
    <row r="66" customHeight="1" spans="1:2">
      <c r="A66" s="41" t="s">
        <v>223</v>
      </c>
      <c r="B66" s="31">
        <v>0</v>
      </c>
    </row>
    <row r="67" customHeight="1" spans="1:2">
      <c r="A67" s="41" t="s">
        <v>224</v>
      </c>
      <c r="B67" s="31"/>
    </row>
    <row r="68" customHeight="1" spans="1:2">
      <c r="A68" s="41" t="s">
        <v>225</v>
      </c>
      <c r="B68" s="31"/>
    </row>
    <row r="69" customHeight="1" spans="1:2">
      <c r="A69" s="41" t="s">
        <v>226</v>
      </c>
      <c r="B69" s="31">
        <v>0</v>
      </c>
    </row>
    <row r="70" customHeight="1" spans="1:2">
      <c r="A70" s="41" t="s">
        <v>193</v>
      </c>
      <c r="B70" s="31">
        <v>1459</v>
      </c>
    </row>
    <row r="71" customHeight="1" spans="1:2">
      <c r="A71" s="41" t="s">
        <v>227</v>
      </c>
      <c r="B71" s="31"/>
    </row>
    <row r="72" customHeight="1" spans="1:2">
      <c r="A72" s="40" t="s">
        <v>228</v>
      </c>
      <c r="B72" s="31">
        <v>0</v>
      </c>
    </row>
    <row r="73" customHeight="1" spans="1:2">
      <c r="A73" s="41" t="s">
        <v>184</v>
      </c>
      <c r="B73" s="31">
        <v>0</v>
      </c>
    </row>
    <row r="74" customHeight="1" spans="1:2">
      <c r="A74" s="41" t="s">
        <v>185</v>
      </c>
      <c r="B74" s="31">
        <v>0</v>
      </c>
    </row>
    <row r="75" customHeight="1" spans="1:2">
      <c r="A75" s="41" t="s">
        <v>186</v>
      </c>
      <c r="B75" s="31">
        <v>0</v>
      </c>
    </row>
    <row r="76" customHeight="1" spans="1:2">
      <c r="A76" s="41" t="s">
        <v>225</v>
      </c>
      <c r="B76" s="31">
        <v>0</v>
      </c>
    </row>
    <row r="77" customHeight="1" spans="1:2">
      <c r="A77" s="41" t="s">
        <v>229</v>
      </c>
      <c r="B77" s="31">
        <v>0</v>
      </c>
    </row>
    <row r="78" customHeight="1" spans="1:2">
      <c r="A78" s="41" t="s">
        <v>193</v>
      </c>
      <c r="B78" s="31">
        <v>0</v>
      </c>
    </row>
    <row r="79" customHeight="1" spans="1:2">
      <c r="A79" s="41" t="s">
        <v>230</v>
      </c>
      <c r="B79" s="31">
        <v>0</v>
      </c>
    </row>
    <row r="80" customHeight="1" spans="1:2">
      <c r="A80" s="40" t="s">
        <v>231</v>
      </c>
      <c r="B80" s="31">
        <v>433</v>
      </c>
    </row>
    <row r="81" customHeight="1" spans="1:2">
      <c r="A81" s="41" t="s">
        <v>184</v>
      </c>
      <c r="B81" s="31">
        <v>273</v>
      </c>
    </row>
    <row r="82" customHeight="1" spans="1:2">
      <c r="A82" s="41" t="s">
        <v>185</v>
      </c>
      <c r="B82" s="31">
        <v>0</v>
      </c>
    </row>
    <row r="83" customHeight="1" spans="1:2">
      <c r="A83" s="41" t="s">
        <v>186</v>
      </c>
      <c r="B83" s="31">
        <v>0</v>
      </c>
    </row>
    <row r="84" customHeight="1" spans="1:2">
      <c r="A84" s="41" t="s">
        <v>232</v>
      </c>
      <c r="B84" s="31">
        <v>160</v>
      </c>
    </row>
    <row r="85" customHeight="1" spans="1:2">
      <c r="A85" s="41" t="s">
        <v>233</v>
      </c>
      <c r="B85" s="31">
        <v>0</v>
      </c>
    </row>
    <row r="86" customHeight="1" spans="1:2">
      <c r="A86" s="41" t="s">
        <v>225</v>
      </c>
      <c r="B86" s="31">
        <v>0</v>
      </c>
    </row>
    <row r="87" customHeight="1" spans="1:2">
      <c r="A87" s="41" t="s">
        <v>193</v>
      </c>
      <c r="B87" s="31">
        <v>0</v>
      </c>
    </row>
    <row r="88" customHeight="1" spans="1:2">
      <c r="A88" s="41" t="s">
        <v>234</v>
      </c>
      <c r="B88" s="31">
        <v>0</v>
      </c>
    </row>
    <row r="89" customHeight="1" spans="1:2">
      <c r="A89" s="40" t="s">
        <v>235</v>
      </c>
      <c r="B89" s="31">
        <v>0</v>
      </c>
    </row>
    <row r="90" customHeight="1" spans="1:2">
      <c r="A90" s="41" t="s">
        <v>184</v>
      </c>
      <c r="B90" s="31">
        <v>0</v>
      </c>
    </row>
    <row r="91" customHeight="1" spans="1:2">
      <c r="A91" s="41" t="s">
        <v>185</v>
      </c>
      <c r="B91" s="31">
        <v>0</v>
      </c>
    </row>
    <row r="92" customHeight="1" spans="1:2">
      <c r="A92" s="41" t="s">
        <v>186</v>
      </c>
      <c r="B92" s="31">
        <v>0</v>
      </c>
    </row>
    <row r="93" customHeight="1" spans="1:2">
      <c r="A93" s="41" t="s">
        <v>236</v>
      </c>
      <c r="B93" s="31">
        <v>0</v>
      </c>
    </row>
    <row r="94" customHeight="1" spans="1:2">
      <c r="A94" s="41" t="s">
        <v>237</v>
      </c>
      <c r="B94" s="31">
        <v>0</v>
      </c>
    </row>
    <row r="95" customHeight="1" spans="1:2">
      <c r="A95" s="41" t="s">
        <v>225</v>
      </c>
      <c r="B95" s="31">
        <v>0</v>
      </c>
    </row>
    <row r="96" customHeight="1" spans="1:2">
      <c r="A96" s="41" t="s">
        <v>238</v>
      </c>
      <c r="B96" s="31">
        <v>0</v>
      </c>
    </row>
    <row r="97" customHeight="1" spans="1:2">
      <c r="A97" s="41" t="s">
        <v>239</v>
      </c>
      <c r="B97" s="31">
        <v>0</v>
      </c>
    </row>
    <row r="98" customHeight="1" spans="1:2">
      <c r="A98" s="41" t="s">
        <v>240</v>
      </c>
      <c r="B98" s="31">
        <v>0</v>
      </c>
    </row>
    <row r="99" customHeight="1" spans="1:2">
      <c r="A99" s="41" t="s">
        <v>241</v>
      </c>
      <c r="B99" s="31">
        <v>0</v>
      </c>
    </row>
    <row r="100" customHeight="1" spans="1:2">
      <c r="A100" s="41" t="s">
        <v>193</v>
      </c>
      <c r="B100" s="31">
        <v>0</v>
      </c>
    </row>
    <row r="101" customHeight="1" spans="1:2">
      <c r="A101" s="41" t="s">
        <v>242</v>
      </c>
      <c r="B101" s="31">
        <v>0</v>
      </c>
    </row>
    <row r="102" customHeight="1" spans="1:2">
      <c r="A102" s="40" t="s">
        <v>243</v>
      </c>
      <c r="B102" s="31">
        <v>966</v>
      </c>
    </row>
    <row r="103" customHeight="1" spans="1:2">
      <c r="A103" s="41" t="s">
        <v>184</v>
      </c>
      <c r="B103" s="31">
        <v>761</v>
      </c>
    </row>
    <row r="104" customHeight="1" spans="1:2">
      <c r="A104" s="41" t="s">
        <v>185</v>
      </c>
      <c r="B104" s="31">
        <v>205</v>
      </c>
    </row>
    <row r="105" customHeight="1" spans="1:2">
      <c r="A105" s="41" t="s">
        <v>186</v>
      </c>
      <c r="B105" s="31">
        <v>0</v>
      </c>
    </row>
    <row r="106" customHeight="1" spans="1:2">
      <c r="A106" s="41" t="s">
        <v>244</v>
      </c>
      <c r="B106" s="31">
        <v>0</v>
      </c>
    </row>
    <row r="107" customHeight="1" spans="1:2">
      <c r="A107" s="41" t="s">
        <v>245</v>
      </c>
      <c r="B107" s="31">
        <v>0</v>
      </c>
    </row>
    <row r="108" customHeight="1" spans="1:2">
      <c r="A108" s="41" t="s">
        <v>246</v>
      </c>
      <c r="B108" s="31">
        <v>0</v>
      </c>
    </row>
    <row r="109" customHeight="1" spans="1:2">
      <c r="A109" s="41" t="s">
        <v>193</v>
      </c>
      <c r="B109" s="31">
        <v>0</v>
      </c>
    </row>
    <row r="110" customHeight="1" spans="1:2">
      <c r="A110" s="41" t="s">
        <v>247</v>
      </c>
      <c r="B110" s="31">
        <v>0</v>
      </c>
    </row>
    <row r="111" customHeight="1" spans="1:2">
      <c r="A111" s="40" t="s">
        <v>248</v>
      </c>
      <c r="B111" s="31">
        <v>186</v>
      </c>
    </row>
    <row r="112" customHeight="1" spans="1:2">
      <c r="A112" s="41" t="s">
        <v>184</v>
      </c>
      <c r="B112" s="31">
        <v>0</v>
      </c>
    </row>
    <row r="113" customHeight="1" spans="1:2">
      <c r="A113" s="41" t="s">
        <v>185</v>
      </c>
      <c r="B113" s="31">
        <v>0</v>
      </c>
    </row>
    <row r="114" customHeight="1" spans="1:2">
      <c r="A114" s="41" t="s">
        <v>186</v>
      </c>
      <c r="B114" s="31">
        <v>0</v>
      </c>
    </row>
    <row r="115" customHeight="1" spans="1:2">
      <c r="A115" s="41" t="s">
        <v>249</v>
      </c>
      <c r="B115" s="31">
        <v>0</v>
      </c>
    </row>
    <row r="116" customHeight="1" spans="1:2">
      <c r="A116" s="41" t="s">
        <v>250</v>
      </c>
      <c r="B116" s="31">
        <v>0</v>
      </c>
    </row>
    <row r="117" customHeight="1" spans="1:2">
      <c r="A117" s="41" t="s">
        <v>251</v>
      </c>
      <c r="B117" s="31">
        <v>0</v>
      </c>
    </row>
    <row r="118" customHeight="1" spans="1:2">
      <c r="A118" s="41" t="s">
        <v>252</v>
      </c>
      <c r="B118" s="31">
        <v>0</v>
      </c>
    </row>
    <row r="119" customHeight="1" spans="1:2">
      <c r="A119" s="41" t="s">
        <v>253</v>
      </c>
      <c r="B119" s="31">
        <v>0</v>
      </c>
    </row>
    <row r="120" customHeight="1" spans="1:2">
      <c r="A120" s="41" t="s">
        <v>193</v>
      </c>
      <c r="B120" s="31">
        <v>186</v>
      </c>
    </row>
    <row r="121" customHeight="1" spans="1:2">
      <c r="A121" s="41" t="s">
        <v>254</v>
      </c>
      <c r="B121" s="31">
        <v>0</v>
      </c>
    </row>
    <row r="122" customHeight="1" spans="1:2">
      <c r="A122" s="40" t="s">
        <v>255</v>
      </c>
      <c r="B122" s="31">
        <v>0</v>
      </c>
    </row>
    <row r="123" customHeight="1" spans="1:2">
      <c r="A123" s="41" t="s">
        <v>184</v>
      </c>
      <c r="B123" s="31">
        <v>0</v>
      </c>
    </row>
    <row r="124" customHeight="1" spans="1:2">
      <c r="A124" s="41" t="s">
        <v>185</v>
      </c>
      <c r="B124" s="31">
        <v>0</v>
      </c>
    </row>
    <row r="125" customHeight="1" spans="1:2">
      <c r="A125" s="41" t="s">
        <v>186</v>
      </c>
      <c r="B125" s="31">
        <v>0</v>
      </c>
    </row>
    <row r="126" customHeight="1" spans="1:2">
      <c r="A126" s="41" t="s">
        <v>256</v>
      </c>
      <c r="B126" s="31">
        <v>0</v>
      </c>
    </row>
    <row r="127" customHeight="1" spans="1:2">
      <c r="A127" s="41" t="s">
        <v>257</v>
      </c>
      <c r="B127" s="31">
        <v>0</v>
      </c>
    </row>
    <row r="128" customHeight="1" spans="1:2">
      <c r="A128" s="41" t="s">
        <v>258</v>
      </c>
      <c r="B128" s="31">
        <v>0</v>
      </c>
    </row>
    <row r="129" customHeight="1" spans="1:2">
      <c r="A129" s="41" t="s">
        <v>259</v>
      </c>
      <c r="B129" s="31">
        <v>0</v>
      </c>
    </row>
    <row r="130" customHeight="1" spans="1:2">
      <c r="A130" s="41" t="s">
        <v>260</v>
      </c>
      <c r="B130" s="31">
        <v>0</v>
      </c>
    </row>
    <row r="131" customHeight="1" spans="1:2">
      <c r="A131" s="41" t="s">
        <v>261</v>
      </c>
      <c r="B131" s="31">
        <v>0</v>
      </c>
    </row>
    <row r="132" customHeight="1" spans="1:2">
      <c r="A132" s="41" t="s">
        <v>193</v>
      </c>
      <c r="B132" s="31">
        <v>0</v>
      </c>
    </row>
    <row r="133" customHeight="1" spans="1:2">
      <c r="A133" s="41" t="s">
        <v>262</v>
      </c>
      <c r="B133" s="31">
        <v>0</v>
      </c>
    </row>
    <row r="134" customHeight="1" spans="1:2">
      <c r="A134" s="40" t="s">
        <v>263</v>
      </c>
      <c r="B134" s="31">
        <v>0</v>
      </c>
    </row>
    <row r="135" customHeight="1" spans="1:2">
      <c r="A135" s="41" t="s">
        <v>184</v>
      </c>
      <c r="B135" s="31">
        <v>0</v>
      </c>
    </row>
    <row r="136" customHeight="1" spans="1:2">
      <c r="A136" s="41" t="s">
        <v>185</v>
      </c>
      <c r="B136" s="31">
        <v>0</v>
      </c>
    </row>
    <row r="137" customHeight="1" spans="1:2">
      <c r="A137" s="41" t="s">
        <v>186</v>
      </c>
      <c r="B137" s="31">
        <v>0</v>
      </c>
    </row>
    <row r="138" customHeight="1" spans="1:2">
      <c r="A138" s="41" t="s">
        <v>264</v>
      </c>
      <c r="B138" s="31">
        <v>0</v>
      </c>
    </row>
    <row r="139" customHeight="1" spans="1:2">
      <c r="A139" s="41" t="s">
        <v>193</v>
      </c>
      <c r="B139" s="31">
        <v>0</v>
      </c>
    </row>
    <row r="140" customHeight="1" spans="1:2">
      <c r="A140" s="41" t="s">
        <v>265</v>
      </c>
      <c r="B140" s="31">
        <v>0</v>
      </c>
    </row>
    <row r="141" customHeight="1" spans="1:2">
      <c r="A141" s="40" t="s">
        <v>266</v>
      </c>
      <c r="B141" s="31">
        <v>0</v>
      </c>
    </row>
    <row r="142" customHeight="1" spans="1:2">
      <c r="A142" s="41" t="s">
        <v>184</v>
      </c>
      <c r="B142" s="31">
        <v>0</v>
      </c>
    </row>
    <row r="143" customHeight="1" spans="1:2">
      <c r="A143" s="41" t="s">
        <v>185</v>
      </c>
      <c r="B143" s="31">
        <v>0</v>
      </c>
    </row>
    <row r="144" customHeight="1" spans="1:2">
      <c r="A144" s="41" t="s">
        <v>186</v>
      </c>
      <c r="B144" s="31">
        <v>0</v>
      </c>
    </row>
    <row r="145" customHeight="1" spans="1:2">
      <c r="A145" s="41" t="s">
        <v>267</v>
      </c>
      <c r="B145" s="31">
        <v>0</v>
      </c>
    </row>
    <row r="146" customHeight="1" spans="1:2">
      <c r="A146" s="41" t="s">
        <v>268</v>
      </c>
      <c r="B146" s="31">
        <v>0</v>
      </c>
    </row>
    <row r="147" customHeight="1" spans="1:2">
      <c r="A147" s="41" t="s">
        <v>193</v>
      </c>
      <c r="B147" s="31">
        <v>0</v>
      </c>
    </row>
    <row r="148" customHeight="1" spans="1:2">
      <c r="A148" s="41" t="s">
        <v>269</v>
      </c>
      <c r="B148" s="31">
        <v>0</v>
      </c>
    </row>
    <row r="149" customHeight="1" spans="1:2">
      <c r="A149" s="40" t="s">
        <v>270</v>
      </c>
      <c r="B149" s="31">
        <v>150</v>
      </c>
    </row>
    <row r="150" customHeight="1" spans="1:2">
      <c r="A150" s="41" t="s">
        <v>184</v>
      </c>
      <c r="B150" s="31">
        <v>0</v>
      </c>
    </row>
    <row r="151" customHeight="1" spans="1:2">
      <c r="A151" s="41" t="s">
        <v>185</v>
      </c>
      <c r="B151" s="31">
        <v>0</v>
      </c>
    </row>
    <row r="152" customHeight="1" spans="1:2">
      <c r="A152" s="41" t="s">
        <v>186</v>
      </c>
      <c r="B152" s="31">
        <v>0</v>
      </c>
    </row>
    <row r="153" customHeight="1" spans="1:2">
      <c r="A153" s="41" t="s">
        <v>271</v>
      </c>
      <c r="B153" s="31">
        <v>72</v>
      </c>
    </row>
    <row r="154" customHeight="1" spans="1:2">
      <c r="A154" s="41" t="s">
        <v>272</v>
      </c>
      <c r="B154" s="31">
        <v>78</v>
      </c>
    </row>
    <row r="155" customHeight="1" spans="1:2">
      <c r="A155" s="40" t="s">
        <v>273</v>
      </c>
      <c r="B155" s="31">
        <v>70</v>
      </c>
    </row>
    <row r="156" customHeight="1" spans="1:2">
      <c r="A156" s="41" t="s">
        <v>184</v>
      </c>
      <c r="B156" s="31">
        <v>70</v>
      </c>
    </row>
    <row r="157" customHeight="1" spans="1:2">
      <c r="A157" s="41" t="s">
        <v>185</v>
      </c>
      <c r="B157" s="31">
        <v>0</v>
      </c>
    </row>
    <row r="158" customHeight="1" spans="1:2">
      <c r="A158" s="41" t="s">
        <v>186</v>
      </c>
      <c r="B158" s="31">
        <v>0</v>
      </c>
    </row>
    <row r="159" customHeight="1" spans="1:2">
      <c r="A159" s="41" t="s">
        <v>198</v>
      </c>
      <c r="B159" s="31">
        <v>0</v>
      </c>
    </row>
    <row r="160" customHeight="1" spans="1:2">
      <c r="A160" s="41" t="s">
        <v>193</v>
      </c>
      <c r="B160" s="31">
        <v>0</v>
      </c>
    </row>
    <row r="161" customHeight="1" spans="1:2">
      <c r="A161" s="41" t="s">
        <v>274</v>
      </c>
      <c r="B161" s="31">
        <v>0</v>
      </c>
    </row>
    <row r="162" customHeight="1" spans="1:2">
      <c r="A162" s="40" t="s">
        <v>275</v>
      </c>
      <c r="B162" s="31">
        <v>621</v>
      </c>
    </row>
    <row r="163" customHeight="1" spans="1:2">
      <c r="A163" s="41" t="s">
        <v>184</v>
      </c>
      <c r="B163" s="31">
        <v>367</v>
      </c>
    </row>
    <row r="164" customHeight="1" spans="1:2">
      <c r="A164" s="41" t="s">
        <v>185</v>
      </c>
      <c r="B164" s="31"/>
    </row>
    <row r="165" customHeight="1" spans="1:2">
      <c r="A165" s="41" t="s">
        <v>186</v>
      </c>
      <c r="B165" s="31">
        <v>36</v>
      </c>
    </row>
    <row r="166" customHeight="1" spans="1:2">
      <c r="A166" s="41" t="s">
        <v>276</v>
      </c>
      <c r="B166" s="31">
        <v>0</v>
      </c>
    </row>
    <row r="167" customHeight="1" spans="1:2">
      <c r="A167" s="41" t="s">
        <v>193</v>
      </c>
      <c r="B167" s="31">
        <v>0</v>
      </c>
    </row>
    <row r="168" customHeight="1" spans="1:2">
      <c r="A168" s="41" t="s">
        <v>277</v>
      </c>
      <c r="B168" s="31">
        <v>218</v>
      </c>
    </row>
    <row r="169" customHeight="1" spans="1:2">
      <c r="A169" s="40" t="s">
        <v>278</v>
      </c>
      <c r="B169" s="31">
        <v>2338</v>
      </c>
    </row>
    <row r="170" customHeight="1" spans="1:2">
      <c r="A170" s="41" t="s">
        <v>184</v>
      </c>
      <c r="B170" s="31">
        <v>1509</v>
      </c>
    </row>
    <row r="171" customHeight="1" spans="1:2">
      <c r="A171" s="41" t="s">
        <v>185</v>
      </c>
      <c r="B171" s="31">
        <v>91</v>
      </c>
    </row>
    <row r="172" customHeight="1" spans="1:2">
      <c r="A172" s="41" t="s">
        <v>186</v>
      </c>
      <c r="B172" s="31"/>
    </row>
    <row r="173" customHeight="1" spans="1:2">
      <c r="A173" s="41" t="s">
        <v>279</v>
      </c>
      <c r="B173" s="31">
        <v>0</v>
      </c>
    </row>
    <row r="174" customHeight="1" spans="1:2">
      <c r="A174" s="41" t="s">
        <v>193</v>
      </c>
      <c r="B174" s="31">
        <v>0</v>
      </c>
    </row>
    <row r="175" customHeight="1" spans="1:2">
      <c r="A175" s="41" t="s">
        <v>280</v>
      </c>
      <c r="B175" s="31">
        <v>738</v>
      </c>
    </row>
    <row r="176" customHeight="1" spans="1:2">
      <c r="A176" s="40" t="s">
        <v>281</v>
      </c>
      <c r="B176" s="31">
        <v>1420</v>
      </c>
    </row>
    <row r="177" customHeight="1" spans="1:2">
      <c r="A177" s="41" t="s">
        <v>184</v>
      </c>
      <c r="B177" s="31">
        <v>853</v>
      </c>
    </row>
    <row r="178" customHeight="1" spans="1:2">
      <c r="A178" s="41" t="s">
        <v>185</v>
      </c>
      <c r="B178" s="31">
        <v>43</v>
      </c>
    </row>
    <row r="179" customHeight="1" spans="1:2">
      <c r="A179" s="41" t="s">
        <v>186</v>
      </c>
      <c r="B179" s="31">
        <v>0</v>
      </c>
    </row>
    <row r="180" customHeight="1" spans="1:2">
      <c r="A180" s="41" t="s">
        <v>282</v>
      </c>
      <c r="B180" s="31">
        <v>0</v>
      </c>
    </row>
    <row r="181" customHeight="1" spans="1:2">
      <c r="A181" s="41" t="s">
        <v>193</v>
      </c>
      <c r="B181" s="31">
        <v>0</v>
      </c>
    </row>
    <row r="182" customHeight="1" spans="1:2">
      <c r="A182" s="41" t="s">
        <v>283</v>
      </c>
      <c r="B182" s="31">
        <v>524</v>
      </c>
    </row>
    <row r="183" customHeight="1" spans="1:2">
      <c r="A183" s="40" t="s">
        <v>284</v>
      </c>
      <c r="B183" s="31">
        <v>729</v>
      </c>
    </row>
    <row r="184" customHeight="1" spans="1:2">
      <c r="A184" s="41" t="s">
        <v>184</v>
      </c>
      <c r="B184" s="31">
        <v>133</v>
      </c>
    </row>
    <row r="185" customHeight="1" spans="1:2">
      <c r="A185" s="41" t="s">
        <v>185</v>
      </c>
      <c r="B185" s="31">
        <v>34</v>
      </c>
    </row>
    <row r="186" customHeight="1" spans="1:2">
      <c r="A186" s="41" t="s">
        <v>186</v>
      </c>
      <c r="B186" s="31">
        <v>20</v>
      </c>
    </row>
    <row r="187" customHeight="1" spans="1:2">
      <c r="A187" s="41" t="s">
        <v>285</v>
      </c>
      <c r="B187" s="31">
        <v>0</v>
      </c>
    </row>
    <row r="188" customHeight="1" spans="1:2">
      <c r="A188" s="41" t="s">
        <v>193</v>
      </c>
      <c r="B188" s="31">
        <v>542</v>
      </c>
    </row>
    <row r="189" customHeight="1" spans="1:2">
      <c r="A189" s="41" t="s">
        <v>286</v>
      </c>
      <c r="B189" s="31"/>
    </row>
    <row r="190" customHeight="1" spans="1:2">
      <c r="A190" s="40" t="s">
        <v>287</v>
      </c>
      <c r="B190" s="31">
        <v>142</v>
      </c>
    </row>
    <row r="191" customHeight="1" spans="1:2">
      <c r="A191" s="41" t="s">
        <v>184</v>
      </c>
      <c r="B191" s="31">
        <v>75</v>
      </c>
    </row>
    <row r="192" customHeight="1" spans="1:2">
      <c r="A192" s="41" t="s">
        <v>185</v>
      </c>
      <c r="B192" s="31">
        <v>0</v>
      </c>
    </row>
    <row r="193" customHeight="1" spans="1:2">
      <c r="A193" s="41" t="s">
        <v>186</v>
      </c>
      <c r="B193" s="31">
        <v>0</v>
      </c>
    </row>
    <row r="194" customHeight="1" spans="1:2">
      <c r="A194" s="41" t="s">
        <v>288</v>
      </c>
      <c r="B194" s="31">
        <v>0</v>
      </c>
    </row>
    <row r="195" customHeight="1" spans="1:2">
      <c r="A195" s="41" t="s">
        <v>289</v>
      </c>
      <c r="B195" s="31">
        <v>0</v>
      </c>
    </row>
    <row r="196" customHeight="1" spans="1:2">
      <c r="A196" s="41" t="s">
        <v>193</v>
      </c>
      <c r="B196" s="31">
        <v>0</v>
      </c>
    </row>
    <row r="197" customHeight="1" spans="1:2">
      <c r="A197" s="41" t="s">
        <v>290</v>
      </c>
      <c r="B197" s="31">
        <v>67</v>
      </c>
    </row>
    <row r="198" customHeight="1" spans="1:2">
      <c r="A198" s="40" t="s">
        <v>291</v>
      </c>
      <c r="B198" s="31">
        <v>0</v>
      </c>
    </row>
    <row r="199" customHeight="1" spans="1:2">
      <c r="A199" s="41" t="s">
        <v>184</v>
      </c>
      <c r="B199" s="31">
        <v>0</v>
      </c>
    </row>
    <row r="200" customHeight="1" spans="1:2">
      <c r="A200" s="41" t="s">
        <v>185</v>
      </c>
      <c r="B200" s="31">
        <v>0</v>
      </c>
    </row>
    <row r="201" customHeight="1" spans="1:2">
      <c r="A201" s="41" t="s">
        <v>186</v>
      </c>
      <c r="B201" s="31">
        <v>0</v>
      </c>
    </row>
    <row r="202" customHeight="1" spans="1:2">
      <c r="A202" s="41" t="s">
        <v>193</v>
      </c>
      <c r="B202" s="31">
        <v>0</v>
      </c>
    </row>
    <row r="203" customHeight="1" spans="1:2">
      <c r="A203" s="41" t="s">
        <v>292</v>
      </c>
      <c r="B203" s="31">
        <v>0</v>
      </c>
    </row>
    <row r="204" customHeight="1" spans="1:2">
      <c r="A204" s="40" t="s">
        <v>293</v>
      </c>
      <c r="B204" s="31">
        <v>0</v>
      </c>
    </row>
    <row r="205" customHeight="1" spans="1:2">
      <c r="A205" s="41" t="s">
        <v>184</v>
      </c>
      <c r="B205" s="31">
        <v>0</v>
      </c>
    </row>
    <row r="206" customHeight="1" spans="1:2">
      <c r="A206" s="41" t="s">
        <v>185</v>
      </c>
      <c r="B206" s="31">
        <v>0</v>
      </c>
    </row>
    <row r="207" customHeight="1" spans="1:2">
      <c r="A207" s="41" t="s">
        <v>186</v>
      </c>
      <c r="B207" s="31">
        <v>0</v>
      </c>
    </row>
    <row r="208" customHeight="1" spans="1:2">
      <c r="A208" s="41" t="s">
        <v>193</v>
      </c>
      <c r="B208" s="31">
        <v>0</v>
      </c>
    </row>
    <row r="209" customHeight="1" spans="1:2">
      <c r="A209" s="41" t="s">
        <v>294</v>
      </c>
      <c r="B209" s="31">
        <v>0</v>
      </c>
    </row>
    <row r="210" customHeight="1" spans="1:2">
      <c r="A210" s="40" t="s">
        <v>295</v>
      </c>
      <c r="B210" s="31">
        <v>0</v>
      </c>
    </row>
    <row r="211" customHeight="1" spans="1:2">
      <c r="A211" s="41" t="s">
        <v>184</v>
      </c>
      <c r="B211" s="31">
        <v>0</v>
      </c>
    </row>
    <row r="212" customHeight="1" spans="1:2">
      <c r="A212" s="41" t="s">
        <v>185</v>
      </c>
      <c r="B212" s="31">
        <v>0</v>
      </c>
    </row>
    <row r="213" customHeight="1" spans="1:2">
      <c r="A213" s="41" t="s">
        <v>186</v>
      </c>
      <c r="B213" s="31">
        <v>0</v>
      </c>
    </row>
    <row r="214" customHeight="1" spans="1:2">
      <c r="A214" s="41" t="s">
        <v>296</v>
      </c>
      <c r="B214" s="31"/>
    </row>
    <row r="215" customHeight="1" spans="1:2">
      <c r="A215" s="41" t="s">
        <v>193</v>
      </c>
      <c r="B215" s="31">
        <v>0</v>
      </c>
    </row>
    <row r="216" customHeight="1" spans="1:2">
      <c r="A216" s="41" t="s">
        <v>297</v>
      </c>
      <c r="B216" s="31">
        <v>0</v>
      </c>
    </row>
    <row r="217" customHeight="1" spans="1:2">
      <c r="A217" s="40" t="s">
        <v>298</v>
      </c>
      <c r="B217" s="31">
        <v>1080</v>
      </c>
    </row>
    <row r="218" customHeight="1" spans="1:2">
      <c r="A218" s="41" t="s">
        <v>184</v>
      </c>
      <c r="B218" s="31">
        <v>1080</v>
      </c>
    </row>
    <row r="219" customHeight="1" spans="1:2">
      <c r="A219" s="41" t="s">
        <v>185</v>
      </c>
      <c r="B219" s="31">
        <v>0</v>
      </c>
    </row>
    <row r="220" customHeight="1" spans="1:2">
      <c r="A220" s="41" t="s">
        <v>186</v>
      </c>
      <c r="B220" s="31">
        <v>0</v>
      </c>
    </row>
    <row r="221" customHeight="1" spans="1:2">
      <c r="A221" s="41" t="s">
        <v>299</v>
      </c>
      <c r="B221" s="31"/>
    </row>
    <row r="222" customHeight="1" spans="1:2">
      <c r="A222" s="41" t="s">
        <v>300</v>
      </c>
      <c r="B222" s="31">
        <v>0</v>
      </c>
    </row>
    <row r="223" customHeight="1" spans="1:2">
      <c r="A223" s="41" t="s">
        <v>225</v>
      </c>
      <c r="B223" s="31">
        <v>0</v>
      </c>
    </row>
    <row r="224" customHeight="1" spans="1:2">
      <c r="A224" s="41" t="s">
        <v>301</v>
      </c>
      <c r="B224" s="31">
        <v>0</v>
      </c>
    </row>
    <row r="225" customHeight="1" spans="1:2">
      <c r="A225" s="41" t="s">
        <v>302</v>
      </c>
      <c r="B225" s="31">
        <v>0</v>
      </c>
    </row>
    <row r="226" customHeight="1" spans="1:2">
      <c r="A226" s="41" t="s">
        <v>303</v>
      </c>
      <c r="B226" s="31">
        <v>0</v>
      </c>
    </row>
    <row r="227" customHeight="1" spans="1:2">
      <c r="A227" s="41" t="s">
        <v>304</v>
      </c>
      <c r="B227" s="31">
        <v>0</v>
      </c>
    </row>
    <row r="228" customHeight="1" spans="1:2">
      <c r="A228" s="41" t="s">
        <v>305</v>
      </c>
      <c r="B228" s="31">
        <v>0</v>
      </c>
    </row>
    <row r="229" customHeight="1" spans="1:2">
      <c r="A229" s="41" t="s">
        <v>306</v>
      </c>
      <c r="B229" s="31">
        <v>0</v>
      </c>
    </row>
    <row r="230" customHeight="1" spans="1:2">
      <c r="A230" s="41" t="s">
        <v>193</v>
      </c>
      <c r="B230" s="31">
        <v>0</v>
      </c>
    </row>
    <row r="231" customHeight="1" spans="1:2">
      <c r="A231" s="41" t="s">
        <v>307</v>
      </c>
      <c r="B231" s="31">
        <v>0</v>
      </c>
    </row>
    <row r="232" customHeight="1" spans="1:2">
      <c r="A232" s="40" t="s">
        <v>308</v>
      </c>
      <c r="B232" s="31">
        <v>0</v>
      </c>
    </row>
    <row r="233" customHeight="1" spans="1:2">
      <c r="A233" s="41" t="s">
        <v>309</v>
      </c>
      <c r="B233" s="31">
        <v>0</v>
      </c>
    </row>
    <row r="234" customHeight="1" spans="1:2">
      <c r="A234" s="41" t="s">
        <v>310</v>
      </c>
      <c r="B234" s="31">
        <v>0</v>
      </c>
    </row>
    <row r="235" s="28" customFormat="1" customHeight="1" spans="1:2">
      <c r="A235" s="40" t="s">
        <v>311</v>
      </c>
      <c r="B235" s="31">
        <v>0</v>
      </c>
    </row>
    <row r="236" customHeight="1" spans="1:2">
      <c r="A236" s="40" t="s">
        <v>312</v>
      </c>
      <c r="B236" s="31">
        <v>0</v>
      </c>
    </row>
    <row r="237" customHeight="1" spans="1:2">
      <c r="A237" s="41" t="s">
        <v>184</v>
      </c>
      <c r="B237" s="31">
        <v>0</v>
      </c>
    </row>
    <row r="238" customHeight="1" spans="1:2">
      <c r="A238" s="41" t="s">
        <v>185</v>
      </c>
      <c r="B238" s="31">
        <v>0</v>
      </c>
    </row>
    <row r="239" customHeight="1" spans="1:2">
      <c r="A239" s="41" t="s">
        <v>186</v>
      </c>
      <c r="B239" s="31">
        <v>0</v>
      </c>
    </row>
    <row r="240" customHeight="1" spans="1:2">
      <c r="A240" s="41" t="s">
        <v>279</v>
      </c>
      <c r="B240" s="31">
        <v>0</v>
      </c>
    </row>
    <row r="241" customHeight="1" spans="1:2">
      <c r="A241" s="41" t="s">
        <v>193</v>
      </c>
      <c r="B241" s="31">
        <v>0</v>
      </c>
    </row>
    <row r="242" customHeight="1" spans="1:2">
      <c r="A242" s="41" t="s">
        <v>313</v>
      </c>
      <c r="B242" s="31">
        <v>0</v>
      </c>
    </row>
    <row r="243" customHeight="1" spans="1:2">
      <c r="A243" s="40" t="s">
        <v>314</v>
      </c>
      <c r="B243" s="31">
        <v>0</v>
      </c>
    </row>
    <row r="244" customHeight="1" spans="1:2">
      <c r="A244" s="41" t="s">
        <v>315</v>
      </c>
      <c r="B244" s="31">
        <v>0</v>
      </c>
    </row>
    <row r="245" customHeight="1" spans="1:2">
      <c r="A245" s="41" t="s">
        <v>316</v>
      </c>
      <c r="B245" s="31">
        <v>0</v>
      </c>
    </row>
    <row r="246" customHeight="1" spans="1:2">
      <c r="A246" s="40" t="s">
        <v>317</v>
      </c>
      <c r="B246" s="31">
        <v>0</v>
      </c>
    </row>
    <row r="247" customHeight="1" spans="1:2">
      <c r="A247" s="41" t="s">
        <v>318</v>
      </c>
      <c r="B247" s="31">
        <v>0</v>
      </c>
    </row>
    <row r="248" customHeight="1" spans="1:2">
      <c r="A248" s="41" t="s">
        <v>319</v>
      </c>
      <c r="B248" s="31">
        <v>0</v>
      </c>
    </row>
    <row r="249" customHeight="1" spans="1:2">
      <c r="A249" s="40" t="s">
        <v>320</v>
      </c>
      <c r="B249" s="31">
        <v>0</v>
      </c>
    </row>
    <row r="250" customHeight="1" spans="1:2">
      <c r="A250" s="41" t="s">
        <v>321</v>
      </c>
      <c r="B250" s="31">
        <v>0</v>
      </c>
    </row>
    <row r="251" customHeight="1" spans="1:2">
      <c r="A251" s="41" t="s">
        <v>322</v>
      </c>
      <c r="B251" s="31">
        <v>0</v>
      </c>
    </row>
    <row r="252" customHeight="1" spans="1:2">
      <c r="A252" s="41" t="s">
        <v>323</v>
      </c>
      <c r="B252" s="31">
        <v>0</v>
      </c>
    </row>
    <row r="253" customHeight="1" spans="1:2">
      <c r="A253" s="41" t="s">
        <v>324</v>
      </c>
      <c r="B253" s="31">
        <v>0</v>
      </c>
    </row>
    <row r="254" customHeight="1" spans="1:2">
      <c r="A254" s="41" t="s">
        <v>325</v>
      </c>
      <c r="B254" s="31">
        <v>0</v>
      </c>
    </row>
    <row r="255" customHeight="1" spans="1:2">
      <c r="A255" s="40" t="s">
        <v>326</v>
      </c>
      <c r="B255" s="31">
        <v>0</v>
      </c>
    </row>
    <row r="256" customHeight="1" spans="1:2">
      <c r="A256" s="41" t="s">
        <v>327</v>
      </c>
      <c r="B256" s="31">
        <v>0</v>
      </c>
    </row>
    <row r="257" customHeight="1" spans="1:2">
      <c r="A257" s="41" t="s">
        <v>328</v>
      </c>
      <c r="B257" s="31">
        <v>0</v>
      </c>
    </row>
    <row r="258" customHeight="1" spans="1:2">
      <c r="A258" s="41" t="s">
        <v>329</v>
      </c>
      <c r="B258" s="31">
        <v>0</v>
      </c>
    </row>
    <row r="259" customHeight="1" spans="1:2">
      <c r="A259" s="41" t="s">
        <v>330</v>
      </c>
      <c r="B259" s="31">
        <v>0</v>
      </c>
    </row>
    <row r="260" customHeight="1" spans="1:2">
      <c r="A260" s="40" t="s">
        <v>331</v>
      </c>
      <c r="B260" s="31">
        <v>0</v>
      </c>
    </row>
    <row r="261" customHeight="1" spans="1:2">
      <c r="A261" s="41" t="s">
        <v>332</v>
      </c>
      <c r="B261" s="31">
        <v>0</v>
      </c>
    </row>
    <row r="262" customHeight="1" spans="1:2">
      <c r="A262" s="40" t="s">
        <v>333</v>
      </c>
      <c r="B262" s="31">
        <v>0</v>
      </c>
    </row>
    <row r="263" customHeight="1" spans="1:2">
      <c r="A263" s="41" t="s">
        <v>334</v>
      </c>
      <c r="B263" s="31">
        <v>0</v>
      </c>
    </row>
    <row r="264" customHeight="1" spans="1:2">
      <c r="A264" s="41" t="s">
        <v>335</v>
      </c>
      <c r="B264" s="31">
        <v>0</v>
      </c>
    </row>
    <row r="265" customHeight="1" spans="1:2">
      <c r="A265" s="41" t="s">
        <v>336</v>
      </c>
      <c r="B265" s="31">
        <v>0</v>
      </c>
    </row>
    <row r="266" customHeight="1" spans="1:2">
      <c r="A266" s="41" t="s">
        <v>337</v>
      </c>
      <c r="B266" s="31">
        <v>0</v>
      </c>
    </row>
    <row r="267" customHeight="1" spans="1:2">
      <c r="A267" s="40" t="s">
        <v>338</v>
      </c>
      <c r="B267" s="31">
        <v>0</v>
      </c>
    </row>
    <row r="268" customHeight="1" spans="1:2">
      <c r="A268" s="41" t="s">
        <v>184</v>
      </c>
      <c r="B268" s="31">
        <v>0</v>
      </c>
    </row>
    <row r="269" customHeight="1" spans="1:2">
      <c r="A269" s="41" t="s">
        <v>185</v>
      </c>
      <c r="B269" s="31">
        <v>0</v>
      </c>
    </row>
    <row r="270" customHeight="1" spans="1:2">
      <c r="A270" s="41" t="s">
        <v>186</v>
      </c>
      <c r="B270" s="31">
        <v>0</v>
      </c>
    </row>
    <row r="271" customHeight="1" spans="1:2">
      <c r="A271" s="41" t="s">
        <v>193</v>
      </c>
      <c r="B271" s="31">
        <v>0</v>
      </c>
    </row>
    <row r="272" customHeight="1" spans="1:2">
      <c r="A272" s="41" t="s">
        <v>339</v>
      </c>
      <c r="B272" s="31">
        <v>0</v>
      </c>
    </row>
    <row r="273" customHeight="1" spans="1:2">
      <c r="A273" s="40" t="s">
        <v>340</v>
      </c>
      <c r="B273" s="31">
        <v>0</v>
      </c>
    </row>
    <row r="274" customHeight="1" spans="1:2">
      <c r="A274" s="41" t="s">
        <v>341</v>
      </c>
      <c r="B274" s="31">
        <v>0</v>
      </c>
    </row>
    <row r="275" s="28" customFormat="1" customHeight="1" spans="1:2">
      <c r="A275" s="40" t="s">
        <v>342</v>
      </c>
      <c r="B275" s="31">
        <v>0</v>
      </c>
    </row>
    <row r="276" customHeight="1" spans="1:2">
      <c r="A276" s="40" t="s">
        <v>343</v>
      </c>
      <c r="B276" s="31">
        <v>0</v>
      </c>
    </row>
    <row r="277" customHeight="1" spans="1:2">
      <c r="A277" s="41" t="s">
        <v>344</v>
      </c>
      <c r="B277" s="31">
        <v>0</v>
      </c>
    </row>
    <row r="278" customHeight="1" spans="1:2">
      <c r="A278" s="40" t="s">
        <v>345</v>
      </c>
      <c r="B278" s="31">
        <v>0</v>
      </c>
    </row>
    <row r="279" customHeight="1" spans="1:2">
      <c r="A279" s="41" t="s">
        <v>346</v>
      </c>
      <c r="B279" s="31">
        <v>0</v>
      </c>
    </row>
    <row r="280" customHeight="1" spans="1:2">
      <c r="A280" s="40" t="s">
        <v>347</v>
      </c>
      <c r="B280" s="31">
        <v>0</v>
      </c>
    </row>
    <row r="281" customHeight="1" spans="1:2">
      <c r="A281" s="41" t="s">
        <v>348</v>
      </c>
      <c r="B281" s="31">
        <v>0</v>
      </c>
    </row>
    <row r="282" customHeight="1" spans="1:2">
      <c r="A282" s="40" t="s">
        <v>349</v>
      </c>
      <c r="B282" s="31">
        <v>0</v>
      </c>
    </row>
    <row r="283" customHeight="1" spans="1:2">
      <c r="A283" s="41" t="s">
        <v>350</v>
      </c>
      <c r="B283" s="31">
        <v>0</v>
      </c>
    </row>
    <row r="284" customHeight="1" spans="1:2">
      <c r="A284" s="41" t="s">
        <v>351</v>
      </c>
      <c r="B284" s="31">
        <v>0</v>
      </c>
    </row>
    <row r="285" customHeight="1" spans="1:2">
      <c r="A285" s="41" t="s">
        <v>352</v>
      </c>
      <c r="B285" s="31">
        <v>0</v>
      </c>
    </row>
    <row r="286" customHeight="1" spans="1:2">
      <c r="A286" s="41" t="s">
        <v>353</v>
      </c>
      <c r="B286" s="31">
        <v>0</v>
      </c>
    </row>
    <row r="287" customHeight="1" spans="1:2">
      <c r="A287" s="41" t="s">
        <v>354</v>
      </c>
      <c r="B287" s="31">
        <v>0</v>
      </c>
    </row>
    <row r="288" customHeight="1" spans="1:2">
      <c r="A288" s="41" t="s">
        <v>355</v>
      </c>
      <c r="B288" s="31">
        <v>0</v>
      </c>
    </row>
    <row r="289" customHeight="1" spans="1:2">
      <c r="A289" s="41" t="s">
        <v>356</v>
      </c>
      <c r="B289" s="31">
        <v>0</v>
      </c>
    </row>
    <row r="290" customHeight="1" spans="1:2">
      <c r="A290" s="41" t="s">
        <v>357</v>
      </c>
      <c r="B290" s="31">
        <v>0</v>
      </c>
    </row>
    <row r="291" customHeight="1" spans="1:2">
      <c r="A291" s="41" t="s">
        <v>358</v>
      </c>
      <c r="B291" s="31">
        <v>0</v>
      </c>
    </row>
    <row r="292" customHeight="1" spans="1:2">
      <c r="A292" s="40" t="s">
        <v>359</v>
      </c>
      <c r="B292" s="31">
        <v>0</v>
      </c>
    </row>
    <row r="293" customHeight="1" spans="1:2">
      <c r="A293" s="41" t="s">
        <v>360</v>
      </c>
      <c r="B293" s="31">
        <v>0</v>
      </c>
    </row>
    <row r="294" s="28" customFormat="1" customHeight="1" spans="1:2">
      <c r="A294" s="40" t="s">
        <v>361</v>
      </c>
      <c r="B294" s="31">
        <v>5806</v>
      </c>
    </row>
    <row r="295" customHeight="1" spans="1:2">
      <c r="A295" s="40" t="s">
        <v>362</v>
      </c>
      <c r="B295" s="31">
        <v>0</v>
      </c>
    </row>
    <row r="296" customHeight="1" spans="1:2">
      <c r="A296" s="41" t="s">
        <v>363</v>
      </c>
      <c r="B296" s="31">
        <v>0</v>
      </c>
    </row>
    <row r="297" customHeight="1" spans="1:2">
      <c r="A297" s="41" t="s">
        <v>364</v>
      </c>
      <c r="B297" s="31">
        <v>0</v>
      </c>
    </row>
    <row r="298" customHeight="1" spans="1:2">
      <c r="A298" s="40" t="s">
        <v>365</v>
      </c>
      <c r="B298" s="31">
        <v>5149</v>
      </c>
    </row>
    <row r="299" customHeight="1" spans="1:2">
      <c r="A299" s="41" t="s">
        <v>184</v>
      </c>
      <c r="B299" s="31">
        <v>5149</v>
      </c>
    </row>
    <row r="300" customHeight="1" spans="1:2">
      <c r="A300" s="41" t="s">
        <v>185</v>
      </c>
      <c r="B300" s="31">
        <v>0</v>
      </c>
    </row>
    <row r="301" customHeight="1" spans="1:2">
      <c r="A301" s="41" t="s">
        <v>186</v>
      </c>
      <c r="B301" s="31">
        <v>0</v>
      </c>
    </row>
    <row r="302" customHeight="1" spans="1:2">
      <c r="A302" s="41" t="s">
        <v>225</v>
      </c>
      <c r="B302" s="31">
        <v>0</v>
      </c>
    </row>
    <row r="303" customHeight="1" spans="1:2">
      <c r="A303" s="41" t="s">
        <v>366</v>
      </c>
      <c r="B303" s="31">
        <v>0</v>
      </c>
    </row>
    <row r="304" customHeight="1" spans="1:2">
      <c r="A304" s="41" t="s">
        <v>367</v>
      </c>
      <c r="B304" s="31"/>
    </row>
    <row r="305" customHeight="1" spans="1:2">
      <c r="A305" s="41" t="s">
        <v>368</v>
      </c>
      <c r="B305" s="31">
        <v>0</v>
      </c>
    </row>
    <row r="306" customHeight="1" spans="1:2">
      <c r="A306" s="41" t="s">
        <v>369</v>
      </c>
      <c r="B306" s="31">
        <v>0</v>
      </c>
    </row>
    <row r="307" customHeight="1" spans="1:2">
      <c r="A307" s="41" t="s">
        <v>193</v>
      </c>
      <c r="B307" s="31">
        <v>0</v>
      </c>
    </row>
    <row r="308" customHeight="1" spans="1:2">
      <c r="A308" s="41" t="s">
        <v>370</v>
      </c>
      <c r="B308" s="31">
        <v>0</v>
      </c>
    </row>
    <row r="309" customHeight="1" spans="1:2">
      <c r="A309" s="40" t="s">
        <v>371</v>
      </c>
      <c r="B309" s="31">
        <v>0</v>
      </c>
    </row>
    <row r="310" customHeight="1" spans="1:2">
      <c r="A310" s="41" t="s">
        <v>184</v>
      </c>
      <c r="B310" s="31">
        <v>0</v>
      </c>
    </row>
    <row r="311" customHeight="1" spans="1:2">
      <c r="A311" s="41" t="s">
        <v>185</v>
      </c>
      <c r="B311" s="31">
        <v>0</v>
      </c>
    </row>
    <row r="312" customHeight="1" spans="1:2">
      <c r="A312" s="41" t="s">
        <v>186</v>
      </c>
      <c r="B312" s="31">
        <v>0</v>
      </c>
    </row>
    <row r="313" customHeight="1" spans="1:2">
      <c r="A313" s="41" t="s">
        <v>372</v>
      </c>
      <c r="B313" s="31">
        <v>0</v>
      </c>
    </row>
    <row r="314" customHeight="1" spans="1:2">
      <c r="A314" s="41" t="s">
        <v>193</v>
      </c>
      <c r="B314" s="31">
        <v>0</v>
      </c>
    </row>
    <row r="315" customHeight="1" spans="1:2">
      <c r="A315" s="41" t="s">
        <v>373</v>
      </c>
      <c r="B315" s="31">
        <v>0</v>
      </c>
    </row>
    <row r="316" customHeight="1" spans="1:2">
      <c r="A316" s="40" t="s">
        <v>374</v>
      </c>
      <c r="B316" s="31">
        <v>80</v>
      </c>
    </row>
    <row r="317" customHeight="1" spans="1:2">
      <c r="A317" s="41" t="s">
        <v>184</v>
      </c>
      <c r="B317" s="31">
        <v>80</v>
      </c>
    </row>
    <row r="318" customHeight="1" spans="1:2">
      <c r="A318" s="41" t="s">
        <v>185</v>
      </c>
      <c r="B318" s="31">
        <v>0</v>
      </c>
    </row>
    <row r="319" customHeight="1" spans="1:2">
      <c r="A319" s="41" t="s">
        <v>186</v>
      </c>
      <c r="B319" s="31">
        <v>0</v>
      </c>
    </row>
    <row r="320" customHeight="1" spans="1:2">
      <c r="A320" s="41" t="s">
        <v>375</v>
      </c>
      <c r="B320" s="31">
        <v>0</v>
      </c>
    </row>
    <row r="321" customHeight="1" spans="1:2">
      <c r="A321" s="41" t="s">
        <v>376</v>
      </c>
      <c r="B321" s="31">
        <v>0</v>
      </c>
    </row>
    <row r="322" customHeight="1" spans="1:2">
      <c r="A322" s="41" t="s">
        <v>193</v>
      </c>
      <c r="B322" s="31">
        <v>0</v>
      </c>
    </row>
    <row r="323" customHeight="1" spans="1:2">
      <c r="A323" s="41" t="s">
        <v>377</v>
      </c>
      <c r="B323" s="31">
        <v>0</v>
      </c>
    </row>
    <row r="324" customHeight="1" spans="1:2">
      <c r="A324" s="40" t="s">
        <v>378</v>
      </c>
      <c r="B324" s="31">
        <v>81</v>
      </c>
    </row>
    <row r="325" customHeight="1" spans="1:2">
      <c r="A325" s="41" t="s">
        <v>184</v>
      </c>
      <c r="B325" s="31">
        <v>81</v>
      </c>
    </row>
    <row r="326" customHeight="1" spans="1:2">
      <c r="A326" s="41" t="s">
        <v>185</v>
      </c>
      <c r="B326" s="31">
        <v>0</v>
      </c>
    </row>
    <row r="327" customHeight="1" spans="1:2">
      <c r="A327" s="41" t="s">
        <v>186</v>
      </c>
      <c r="B327" s="31">
        <v>0</v>
      </c>
    </row>
    <row r="328" customHeight="1" spans="1:2">
      <c r="A328" s="41" t="s">
        <v>379</v>
      </c>
      <c r="B328" s="31">
        <v>0</v>
      </c>
    </row>
    <row r="329" customHeight="1" spans="1:2">
      <c r="A329" s="41" t="s">
        <v>380</v>
      </c>
      <c r="B329" s="31">
        <v>0</v>
      </c>
    </row>
    <row r="330" customHeight="1" spans="1:2">
      <c r="A330" s="41" t="s">
        <v>381</v>
      </c>
      <c r="B330" s="31">
        <v>0</v>
      </c>
    </row>
    <row r="331" customHeight="1" spans="1:2">
      <c r="A331" s="41" t="s">
        <v>193</v>
      </c>
      <c r="B331" s="31">
        <v>0</v>
      </c>
    </row>
    <row r="332" customHeight="1" spans="1:2">
      <c r="A332" s="41" t="s">
        <v>382</v>
      </c>
      <c r="B332" s="31">
        <v>0</v>
      </c>
    </row>
    <row r="333" customHeight="1" spans="1:2">
      <c r="A333" s="40" t="s">
        <v>383</v>
      </c>
      <c r="B333" s="31">
        <v>496</v>
      </c>
    </row>
    <row r="334" customHeight="1" spans="1:2">
      <c r="A334" s="41" t="s">
        <v>184</v>
      </c>
      <c r="B334" s="31">
        <v>359</v>
      </c>
    </row>
    <row r="335" customHeight="1" spans="1:2">
      <c r="A335" s="41" t="s">
        <v>185</v>
      </c>
      <c r="B335" s="31">
        <v>0</v>
      </c>
    </row>
    <row r="336" customHeight="1" spans="1:2">
      <c r="A336" s="41" t="s">
        <v>186</v>
      </c>
      <c r="B336" s="31">
        <v>0</v>
      </c>
    </row>
    <row r="337" customHeight="1" spans="1:2">
      <c r="A337" s="41" t="s">
        <v>384</v>
      </c>
      <c r="B337" s="31">
        <v>0</v>
      </c>
    </row>
    <row r="338" customHeight="1" spans="1:2">
      <c r="A338" s="41" t="s">
        <v>385</v>
      </c>
      <c r="B338" s="31"/>
    </row>
    <row r="339" customHeight="1" spans="1:2">
      <c r="A339" s="41" t="s">
        <v>386</v>
      </c>
      <c r="B339" s="31"/>
    </row>
    <row r="340" customHeight="1" spans="1:2">
      <c r="A340" s="41" t="s">
        <v>387</v>
      </c>
      <c r="B340" s="31"/>
    </row>
    <row r="341" customHeight="1" spans="1:2">
      <c r="A341" s="41" t="s">
        <v>388</v>
      </c>
      <c r="B341" s="31">
        <v>0</v>
      </c>
    </row>
    <row r="342" customHeight="1" spans="1:2">
      <c r="A342" s="41" t="s">
        <v>389</v>
      </c>
      <c r="B342" s="31">
        <v>0</v>
      </c>
    </row>
    <row r="343" customHeight="1" spans="1:2">
      <c r="A343" s="41" t="s">
        <v>390</v>
      </c>
      <c r="B343" s="31">
        <v>0</v>
      </c>
    </row>
    <row r="344" customHeight="1" spans="1:2">
      <c r="A344" s="41" t="s">
        <v>225</v>
      </c>
      <c r="B344" s="31">
        <v>0</v>
      </c>
    </row>
    <row r="345" customHeight="1" spans="1:2">
      <c r="A345" s="41" t="s">
        <v>193</v>
      </c>
      <c r="B345" s="31">
        <v>137</v>
      </c>
    </row>
    <row r="346" customHeight="1" spans="1:2">
      <c r="A346" s="41" t="s">
        <v>391</v>
      </c>
      <c r="B346" s="31">
        <v>0</v>
      </c>
    </row>
    <row r="347" customHeight="1" spans="1:2">
      <c r="A347" s="40" t="s">
        <v>392</v>
      </c>
      <c r="B347" s="31">
        <v>0</v>
      </c>
    </row>
    <row r="348" customHeight="1" spans="1:2">
      <c r="A348" s="41" t="s">
        <v>184</v>
      </c>
      <c r="B348" s="31">
        <v>0</v>
      </c>
    </row>
    <row r="349" customHeight="1" spans="1:2">
      <c r="A349" s="41" t="s">
        <v>185</v>
      </c>
      <c r="B349" s="31">
        <v>0</v>
      </c>
    </row>
    <row r="350" customHeight="1" spans="1:2">
      <c r="A350" s="41" t="s">
        <v>186</v>
      </c>
      <c r="B350" s="31">
        <v>0</v>
      </c>
    </row>
    <row r="351" customHeight="1" spans="1:2">
      <c r="A351" s="41" t="s">
        <v>393</v>
      </c>
      <c r="B351" s="31">
        <v>0</v>
      </c>
    </row>
    <row r="352" customHeight="1" spans="1:2">
      <c r="A352" s="41" t="s">
        <v>394</v>
      </c>
      <c r="B352" s="31">
        <v>0</v>
      </c>
    </row>
    <row r="353" customHeight="1" spans="1:2">
      <c r="A353" s="41" t="s">
        <v>395</v>
      </c>
      <c r="B353" s="31">
        <v>0</v>
      </c>
    </row>
    <row r="354" customHeight="1" spans="1:2">
      <c r="A354" s="41" t="s">
        <v>225</v>
      </c>
      <c r="B354" s="31">
        <v>0</v>
      </c>
    </row>
    <row r="355" customHeight="1" spans="1:2">
      <c r="A355" s="41" t="s">
        <v>193</v>
      </c>
      <c r="B355" s="31">
        <v>0</v>
      </c>
    </row>
    <row r="356" customHeight="1" spans="1:2">
      <c r="A356" s="41" t="s">
        <v>396</v>
      </c>
      <c r="B356" s="31">
        <v>0</v>
      </c>
    </row>
    <row r="357" customHeight="1" spans="1:2">
      <c r="A357" s="40" t="s">
        <v>397</v>
      </c>
      <c r="B357" s="31">
        <v>0</v>
      </c>
    </row>
    <row r="358" customHeight="1" spans="1:2">
      <c r="A358" s="41" t="s">
        <v>184</v>
      </c>
      <c r="B358" s="31">
        <v>0</v>
      </c>
    </row>
    <row r="359" customHeight="1" spans="1:2">
      <c r="A359" s="41" t="s">
        <v>185</v>
      </c>
      <c r="B359" s="31">
        <v>0</v>
      </c>
    </row>
    <row r="360" customHeight="1" spans="1:2">
      <c r="A360" s="41" t="s">
        <v>186</v>
      </c>
      <c r="B360" s="31">
        <v>0</v>
      </c>
    </row>
    <row r="361" customHeight="1" spans="1:2">
      <c r="A361" s="41" t="s">
        <v>398</v>
      </c>
      <c r="B361" s="31">
        <v>0</v>
      </c>
    </row>
    <row r="362" customHeight="1" spans="1:2">
      <c r="A362" s="41" t="s">
        <v>399</v>
      </c>
      <c r="B362" s="31">
        <v>0</v>
      </c>
    </row>
    <row r="363" customHeight="1" spans="1:2">
      <c r="A363" s="41" t="s">
        <v>400</v>
      </c>
      <c r="B363" s="31">
        <v>0</v>
      </c>
    </row>
    <row r="364" customHeight="1" spans="1:2">
      <c r="A364" s="41" t="s">
        <v>225</v>
      </c>
      <c r="B364" s="31">
        <v>0</v>
      </c>
    </row>
    <row r="365" customHeight="1" spans="1:2">
      <c r="A365" s="41" t="s">
        <v>193</v>
      </c>
      <c r="B365" s="31">
        <v>0</v>
      </c>
    </row>
    <row r="366" customHeight="1" spans="1:2">
      <c r="A366" s="41" t="s">
        <v>401</v>
      </c>
      <c r="B366" s="31">
        <v>0</v>
      </c>
    </row>
    <row r="367" customHeight="1" spans="1:2">
      <c r="A367" s="40" t="s">
        <v>402</v>
      </c>
      <c r="B367" s="31">
        <v>0</v>
      </c>
    </row>
    <row r="368" customHeight="1" spans="1:2">
      <c r="A368" s="41" t="s">
        <v>184</v>
      </c>
      <c r="B368" s="31">
        <v>0</v>
      </c>
    </row>
    <row r="369" customHeight="1" spans="1:2">
      <c r="A369" s="41" t="s">
        <v>185</v>
      </c>
      <c r="B369" s="31">
        <v>0</v>
      </c>
    </row>
    <row r="370" customHeight="1" spans="1:2">
      <c r="A370" s="41" t="s">
        <v>186</v>
      </c>
      <c r="B370" s="31">
        <v>0</v>
      </c>
    </row>
    <row r="371" customHeight="1" spans="1:2">
      <c r="A371" s="41" t="s">
        <v>403</v>
      </c>
      <c r="B371" s="31">
        <v>0</v>
      </c>
    </row>
    <row r="372" customHeight="1" spans="1:2">
      <c r="A372" s="41" t="s">
        <v>404</v>
      </c>
      <c r="B372" s="31">
        <v>0</v>
      </c>
    </row>
    <row r="373" customHeight="1" spans="1:2">
      <c r="A373" s="41" t="s">
        <v>193</v>
      </c>
      <c r="B373" s="31">
        <v>0</v>
      </c>
    </row>
    <row r="374" customHeight="1" spans="1:2">
      <c r="A374" s="41" t="s">
        <v>405</v>
      </c>
      <c r="B374" s="31">
        <v>0</v>
      </c>
    </row>
    <row r="375" customHeight="1" spans="1:2">
      <c r="A375" s="40" t="s">
        <v>406</v>
      </c>
      <c r="B375" s="31">
        <v>0</v>
      </c>
    </row>
    <row r="376" customHeight="1" spans="1:2">
      <c r="A376" s="41" t="s">
        <v>184</v>
      </c>
      <c r="B376" s="31">
        <v>0</v>
      </c>
    </row>
    <row r="377" customHeight="1" spans="1:2">
      <c r="A377" s="41" t="s">
        <v>185</v>
      </c>
      <c r="B377" s="31">
        <v>0</v>
      </c>
    </row>
    <row r="378" customHeight="1" spans="1:2">
      <c r="A378" s="41" t="s">
        <v>225</v>
      </c>
      <c r="B378" s="31">
        <v>0</v>
      </c>
    </row>
    <row r="379" customHeight="1" spans="1:2">
      <c r="A379" s="41" t="s">
        <v>407</v>
      </c>
      <c r="B379" s="31">
        <v>0</v>
      </c>
    </row>
    <row r="380" customHeight="1" spans="1:2">
      <c r="A380" s="41" t="s">
        <v>408</v>
      </c>
      <c r="B380" s="31">
        <v>0</v>
      </c>
    </row>
    <row r="381" customHeight="1" spans="1:2">
      <c r="A381" s="40" t="s">
        <v>409</v>
      </c>
      <c r="B381" s="31">
        <v>0</v>
      </c>
    </row>
    <row r="382" customHeight="1" spans="1:2">
      <c r="A382" s="41" t="s">
        <v>410</v>
      </c>
      <c r="B382" s="31">
        <v>0</v>
      </c>
    </row>
    <row r="383" customHeight="1" spans="1:2">
      <c r="A383" s="41" t="s">
        <v>411</v>
      </c>
      <c r="B383" s="31">
        <v>0</v>
      </c>
    </row>
    <row r="384" s="28" customFormat="1" customHeight="1" spans="1:2">
      <c r="A384" s="40" t="s">
        <v>412</v>
      </c>
      <c r="B384" s="31">
        <v>15295</v>
      </c>
    </row>
    <row r="385" customHeight="1" spans="1:2">
      <c r="A385" s="40" t="s">
        <v>413</v>
      </c>
      <c r="B385" s="31">
        <v>256</v>
      </c>
    </row>
    <row r="386" customHeight="1" spans="1:2">
      <c r="A386" s="41" t="s">
        <v>184</v>
      </c>
      <c r="B386" s="31">
        <v>174</v>
      </c>
    </row>
    <row r="387" customHeight="1" spans="1:2">
      <c r="A387" s="41" t="s">
        <v>185</v>
      </c>
      <c r="B387" s="31">
        <v>82</v>
      </c>
    </row>
    <row r="388" customHeight="1" spans="1:2">
      <c r="A388" s="41" t="s">
        <v>186</v>
      </c>
      <c r="B388" s="31">
        <v>0</v>
      </c>
    </row>
    <row r="389" customHeight="1" spans="1:2">
      <c r="A389" s="41" t="s">
        <v>414</v>
      </c>
      <c r="B389" s="31">
        <v>0</v>
      </c>
    </row>
    <row r="390" customHeight="1" spans="1:2">
      <c r="A390" s="40" t="s">
        <v>415</v>
      </c>
      <c r="B390" s="31">
        <v>13938</v>
      </c>
    </row>
    <row r="391" customHeight="1" spans="1:2">
      <c r="A391" s="41" t="s">
        <v>416</v>
      </c>
      <c r="B391" s="31">
        <v>2153</v>
      </c>
    </row>
    <row r="392" customHeight="1" spans="1:2">
      <c r="A392" s="41" t="s">
        <v>417</v>
      </c>
      <c r="B392" s="31">
        <v>5202</v>
      </c>
    </row>
    <row r="393" customHeight="1" spans="1:2">
      <c r="A393" s="41" t="s">
        <v>418</v>
      </c>
      <c r="B393" s="31">
        <v>2313</v>
      </c>
    </row>
    <row r="394" customHeight="1" spans="1:2">
      <c r="A394" s="41" t="s">
        <v>419</v>
      </c>
      <c r="B394" s="31">
        <v>3209</v>
      </c>
    </row>
    <row r="395" customHeight="1" spans="1:2">
      <c r="A395" s="41" t="s">
        <v>420</v>
      </c>
      <c r="B395" s="31">
        <v>0</v>
      </c>
    </row>
    <row r="396" customHeight="1" spans="1:2">
      <c r="A396" s="41" t="s">
        <v>421</v>
      </c>
      <c r="B396" s="31">
        <v>1061</v>
      </c>
    </row>
    <row r="397" customHeight="1" spans="1:2">
      <c r="A397" s="40" t="s">
        <v>422</v>
      </c>
      <c r="B397" s="31">
        <v>372</v>
      </c>
    </row>
    <row r="398" customHeight="1" spans="1:2">
      <c r="A398" s="41" t="s">
        <v>423</v>
      </c>
      <c r="B398" s="31">
        <v>0</v>
      </c>
    </row>
    <row r="399" customHeight="1" spans="1:2">
      <c r="A399" s="41" t="s">
        <v>424</v>
      </c>
      <c r="B399" s="31">
        <v>0</v>
      </c>
    </row>
    <row r="400" customHeight="1" spans="1:2">
      <c r="A400" s="41" t="s">
        <v>425</v>
      </c>
      <c r="B400" s="31">
        <v>0</v>
      </c>
    </row>
    <row r="401" customHeight="1" spans="1:2">
      <c r="A401" s="41" t="s">
        <v>426</v>
      </c>
      <c r="B401" s="31">
        <v>0</v>
      </c>
    </row>
    <row r="402" customHeight="1" spans="1:2">
      <c r="A402" s="41" t="s">
        <v>427</v>
      </c>
      <c r="B402" s="31">
        <v>372</v>
      </c>
    </row>
    <row r="403" customHeight="1" spans="1:2">
      <c r="A403" s="40" t="s">
        <v>428</v>
      </c>
      <c r="B403" s="31">
        <v>353</v>
      </c>
    </row>
    <row r="404" customHeight="1" spans="1:2">
      <c r="A404" s="41" t="s">
        <v>429</v>
      </c>
      <c r="B404" s="31">
        <v>0</v>
      </c>
    </row>
    <row r="405" customHeight="1" spans="1:2">
      <c r="A405" s="41" t="s">
        <v>430</v>
      </c>
      <c r="B405" s="31">
        <v>0</v>
      </c>
    </row>
    <row r="406" customHeight="1" spans="1:2">
      <c r="A406" s="41" t="s">
        <v>431</v>
      </c>
      <c r="B406" s="31">
        <v>0</v>
      </c>
    </row>
    <row r="407" customHeight="1" spans="1:2">
      <c r="A407" s="41" t="s">
        <v>432</v>
      </c>
      <c r="B407" s="31">
        <v>353</v>
      </c>
    </row>
    <row r="408" customHeight="1" spans="1:2">
      <c r="A408" s="41" t="s">
        <v>433</v>
      </c>
      <c r="B408" s="31">
        <v>0</v>
      </c>
    </row>
    <row r="409" customHeight="1" spans="1:2">
      <c r="A409" s="40" t="s">
        <v>434</v>
      </c>
      <c r="B409" s="31">
        <v>0</v>
      </c>
    </row>
    <row r="410" customHeight="1" spans="1:2">
      <c r="A410" s="41" t="s">
        <v>435</v>
      </c>
      <c r="B410" s="31">
        <v>0</v>
      </c>
    </row>
    <row r="411" customHeight="1" spans="1:2">
      <c r="A411" s="41" t="s">
        <v>436</v>
      </c>
      <c r="B411" s="31">
        <v>0</v>
      </c>
    </row>
    <row r="412" customHeight="1" spans="1:2">
      <c r="A412" s="41" t="s">
        <v>437</v>
      </c>
      <c r="B412" s="31">
        <v>0</v>
      </c>
    </row>
    <row r="413" customHeight="1" spans="1:2">
      <c r="A413" s="40" t="s">
        <v>438</v>
      </c>
      <c r="B413" s="31">
        <v>0</v>
      </c>
    </row>
    <row r="414" customHeight="1" spans="1:2">
      <c r="A414" s="41" t="s">
        <v>439</v>
      </c>
      <c r="B414" s="31">
        <v>0</v>
      </c>
    </row>
    <row r="415" customHeight="1" spans="1:2">
      <c r="A415" s="41" t="s">
        <v>440</v>
      </c>
      <c r="B415" s="31">
        <v>0</v>
      </c>
    </row>
    <row r="416" customHeight="1" spans="1:2">
      <c r="A416" s="41" t="s">
        <v>441</v>
      </c>
      <c r="B416" s="31">
        <v>0</v>
      </c>
    </row>
    <row r="417" customHeight="1" spans="1:2">
      <c r="A417" s="40" t="s">
        <v>442</v>
      </c>
      <c r="B417" s="31">
        <v>0</v>
      </c>
    </row>
    <row r="418" customHeight="1" spans="1:2">
      <c r="A418" s="41" t="s">
        <v>443</v>
      </c>
      <c r="B418" s="31">
        <v>0</v>
      </c>
    </row>
    <row r="419" customHeight="1" spans="1:2">
      <c r="A419" s="41" t="s">
        <v>444</v>
      </c>
      <c r="B419" s="31">
        <v>0</v>
      </c>
    </row>
    <row r="420" customHeight="1" spans="1:2">
      <c r="A420" s="41" t="s">
        <v>445</v>
      </c>
      <c r="B420" s="31">
        <v>0</v>
      </c>
    </row>
    <row r="421" customHeight="1" spans="1:2">
      <c r="A421" s="40" t="s">
        <v>446</v>
      </c>
      <c r="B421" s="31">
        <v>269</v>
      </c>
    </row>
    <row r="422" customHeight="1" spans="1:2">
      <c r="A422" s="41" t="s">
        <v>447</v>
      </c>
      <c r="B422" s="31">
        <v>0</v>
      </c>
    </row>
    <row r="423" customHeight="1" spans="1:2">
      <c r="A423" s="41" t="s">
        <v>448</v>
      </c>
      <c r="B423" s="31">
        <v>0</v>
      </c>
    </row>
    <row r="424" customHeight="1" spans="1:2">
      <c r="A424" s="41" t="s">
        <v>449</v>
      </c>
      <c r="B424" s="31">
        <v>0</v>
      </c>
    </row>
    <row r="425" customHeight="1" spans="1:2">
      <c r="A425" s="41" t="s">
        <v>450</v>
      </c>
      <c r="B425" s="31">
        <v>0</v>
      </c>
    </row>
    <row r="426" customHeight="1" spans="1:2">
      <c r="A426" s="41" t="s">
        <v>451</v>
      </c>
      <c r="B426" s="31">
        <v>269</v>
      </c>
    </row>
    <row r="427" customHeight="1" spans="1:2">
      <c r="A427" s="40" t="s">
        <v>452</v>
      </c>
      <c r="B427" s="31">
        <v>85</v>
      </c>
    </row>
    <row r="428" customHeight="1" spans="1:2">
      <c r="A428" s="41" t="s">
        <v>453</v>
      </c>
      <c r="B428" s="31">
        <v>0</v>
      </c>
    </row>
    <row r="429" customHeight="1" spans="1:2">
      <c r="A429" s="41" t="s">
        <v>454</v>
      </c>
      <c r="B429" s="31">
        <v>0</v>
      </c>
    </row>
    <row r="430" customHeight="1" spans="1:2">
      <c r="A430" s="41" t="s">
        <v>455</v>
      </c>
      <c r="B430" s="31">
        <v>0</v>
      </c>
    </row>
    <row r="431" customHeight="1" spans="1:2">
      <c r="A431" s="41" t="s">
        <v>456</v>
      </c>
      <c r="B431" s="31">
        <v>0</v>
      </c>
    </row>
    <row r="432" customHeight="1" spans="1:2">
      <c r="A432" s="41" t="s">
        <v>457</v>
      </c>
      <c r="B432" s="31">
        <v>0</v>
      </c>
    </row>
    <row r="433" customHeight="1" spans="1:2">
      <c r="A433" s="41" t="s">
        <v>458</v>
      </c>
      <c r="B433" s="31">
        <v>85</v>
      </c>
    </row>
    <row r="434" customHeight="1" spans="1:2">
      <c r="A434" s="40" t="s">
        <v>459</v>
      </c>
      <c r="B434" s="31">
        <v>22</v>
      </c>
    </row>
    <row r="435" customHeight="1" spans="1:2">
      <c r="A435" s="41" t="s">
        <v>460</v>
      </c>
      <c r="B435" s="31">
        <v>22</v>
      </c>
    </row>
    <row r="436" s="28" customFormat="1" customHeight="1" spans="1:2">
      <c r="A436" s="40" t="s">
        <v>461</v>
      </c>
      <c r="B436" s="31">
        <v>649</v>
      </c>
    </row>
    <row r="437" customHeight="1" spans="1:2">
      <c r="A437" s="40" t="s">
        <v>462</v>
      </c>
      <c r="B437" s="31">
        <v>97</v>
      </c>
    </row>
    <row r="438" customHeight="1" spans="1:2">
      <c r="A438" s="41" t="s">
        <v>184</v>
      </c>
      <c r="B438" s="31">
        <v>67</v>
      </c>
    </row>
    <row r="439" customHeight="1" spans="1:2">
      <c r="A439" s="41" t="s">
        <v>185</v>
      </c>
      <c r="B439" s="31">
        <v>0</v>
      </c>
    </row>
    <row r="440" customHeight="1" spans="1:2">
      <c r="A440" s="41" t="s">
        <v>186</v>
      </c>
      <c r="B440" s="31">
        <v>0</v>
      </c>
    </row>
    <row r="441" customHeight="1" spans="1:2">
      <c r="A441" s="41" t="s">
        <v>463</v>
      </c>
      <c r="B441" s="31">
        <v>30</v>
      </c>
    </row>
    <row r="442" customHeight="1" spans="1:2">
      <c r="A442" s="40" t="s">
        <v>464</v>
      </c>
      <c r="B442" s="31">
        <v>0</v>
      </c>
    </row>
    <row r="443" customHeight="1" spans="1:2">
      <c r="A443" s="41" t="s">
        <v>465</v>
      </c>
      <c r="B443" s="31">
        <v>0</v>
      </c>
    </row>
    <row r="444" customHeight="1" spans="1:2">
      <c r="A444" s="41" t="s">
        <v>466</v>
      </c>
      <c r="B444" s="31">
        <v>0</v>
      </c>
    </row>
    <row r="445" customHeight="1" spans="1:2">
      <c r="A445" s="41" t="s">
        <v>467</v>
      </c>
      <c r="B445" s="31">
        <v>0</v>
      </c>
    </row>
    <row r="446" customHeight="1" spans="1:2">
      <c r="A446" s="41" t="s">
        <v>468</v>
      </c>
      <c r="B446" s="31">
        <v>0</v>
      </c>
    </row>
    <row r="447" customHeight="1" spans="1:2">
      <c r="A447" s="41" t="s">
        <v>469</v>
      </c>
      <c r="B447" s="31">
        <v>0</v>
      </c>
    </row>
    <row r="448" customHeight="1" spans="1:2">
      <c r="A448" s="41" t="s">
        <v>470</v>
      </c>
      <c r="B448" s="31">
        <v>0</v>
      </c>
    </row>
    <row r="449" customHeight="1" spans="1:2">
      <c r="A449" s="41" t="s">
        <v>471</v>
      </c>
      <c r="B449" s="31">
        <v>0</v>
      </c>
    </row>
    <row r="450" customHeight="1" spans="1:2">
      <c r="A450" s="41" t="s">
        <v>472</v>
      </c>
      <c r="B450" s="31">
        <v>0</v>
      </c>
    </row>
    <row r="451" customHeight="1" spans="1:2">
      <c r="A451" s="40" t="s">
        <v>473</v>
      </c>
      <c r="B451" s="31">
        <v>0</v>
      </c>
    </row>
    <row r="452" customHeight="1" spans="1:2">
      <c r="A452" s="41" t="s">
        <v>465</v>
      </c>
      <c r="B452" s="31">
        <v>0</v>
      </c>
    </row>
    <row r="453" customHeight="1" spans="1:2">
      <c r="A453" s="41" t="s">
        <v>474</v>
      </c>
      <c r="B453" s="31">
        <v>0</v>
      </c>
    </row>
    <row r="454" customHeight="1" spans="1:2">
      <c r="A454" s="41" t="s">
        <v>475</v>
      </c>
      <c r="B454" s="31">
        <v>0</v>
      </c>
    </row>
    <row r="455" customHeight="1" spans="1:2">
      <c r="A455" s="41" t="s">
        <v>476</v>
      </c>
      <c r="B455" s="31">
        <v>0</v>
      </c>
    </row>
    <row r="456" customHeight="1" spans="1:2">
      <c r="A456" s="41" t="s">
        <v>477</v>
      </c>
      <c r="B456" s="31">
        <v>0</v>
      </c>
    </row>
    <row r="457" customHeight="1" spans="1:2">
      <c r="A457" s="40" t="s">
        <v>478</v>
      </c>
      <c r="B457" s="31">
        <v>0</v>
      </c>
    </row>
    <row r="458" customHeight="1" spans="1:2">
      <c r="A458" s="41" t="s">
        <v>465</v>
      </c>
      <c r="B458" s="31">
        <v>0</v>
      </c>
    </row>
    <row r="459" customHeight="1" spans="1:2">
      <c r="A459" s="41" t="s">
        <v>479</v>
      </c>
      <c r="B459" s="31">
        <v>0</v>
      </c>
    </row>
    <row r="460" customHeight="1" spans="1:2">
      <c r="A460" s="41" t="s">
        <v>480</v>
      </c>
      <c r="B460" s="31">
        <v>0</v>
      </c>
    </row>
    <row r="461" customHeight="1" spans="1:2">
      <c r="A461" s="41" t="s">
        <v>481</v>
      </c>
      <c r="B461" s="31">
        <v>0</v>
      </c>
    </row>
    <row r="462" customHeight="1" spans="1:2">
      <c r="A462" s="40" t="s">
        <v>482</v>
      </c>
      <c r="B462" s="31">
        <v>0</v>
      </c>
    </row>
    <row r="463" customHeight="1" spans="1:2">
      <c r="A463" s="41" t="s">
        <v>465</v>
      </c>
      <c r="B463" s="31">
        <v>0</v>
      </c>
    </row>
    <row r="464" customHeight="1" spans="1:2">
      <c r="A464" s="41" t="s">
        <v>483</v>
      </c>
      <c r="B464" s="31">
        <v>0</v>
      </c>
    </row>
    <row r="465" customHeight="1" spans="1:2">
      <c r="A465" s="41" t="s">
        <v>484</v>
      </c>
      <c r="B465" s="31">
        <v>0</v>
      </c>
    </row>
    <row r="466" customHeight="1" spans="1:2">
      <c r="A466" s="41" t="s">
        <v>485</v>
      </c>
      <c r="B466" s="31">
        <v>0</v>
      </c>
    </row>
    <row r="467" customHeight="1" spans="1:2">
      <c r="A467" s="40" t="s">
        <v>486</v>
      </c>
      <c r="B467" s="31">
        <v>123</v>
      </c>
    </row>
    <row r="468" customHeight="1" spans="1:2">
      <c r="A468" s="41" t="s">
        <v>487</v>
      </c>
      <c r="B468" s="31">
        <v>0</v>
      </c>
    </row>
    <row r="469" customHeight="1" spans="1:2">
      <c r="A469" s="41" t="s">
        <v>488</v>
      </c>
      <c r="B469" s="31">
        <v>123</v>
      </c>
    </row>
    <row r="470" customHeight="1" spans="1:2">
      <c r="A470" s="41" t="s">
        <v>489</v>
      </c>
      <c r="B470" s="31">
        <v>0</v>
      </c>
    </row>
    <row r="471" customHeight="1" spans="1:2">
      <c r="A471" s="41" t="s">
        <v>490</v>
      </c>
      <c r="B471" s="31">
        <v>0</v>
      </c>
    </row>
    <row r="472" customHeight="1" spans="1:2">
      <c r="A472" s="40" t="s">
        <v>491</v>
      </c>
      <c r="B472" s="31">
        <v>0</v>
      </c>
    </row>
    <row r="473" customHeight="1" spans="1:2">
      <c r="A473" s="41" t="s">
        <v>465</v>
      </c>
      <c r="B473" s="31">
        <v>0</v>
      </c>
    </row>
    <row r="474" customHeight="1" spans="1:2">
      <c r="A474" s="41" t="s">
        <v>492</v>
      </c>
      <c r="B474" s="31">
        <v>0</v>
      </c>
    </row>
    <row r="475" customHeight="1" spans="1:2">
      <c r="A475" s="41" t="s">
        <v>493</v>
      </c>
      <c r="B475" s="31">
        <v>0</v>
      </c>
    </row>
    <row r="476" customHeight="1" spans="1:2">
      <c r="A476" s="41" t="s">
        <v>494</v>
      </c>
      <c r="B476" s="31">
        <v>0</v>
      </c>
    </row>
    <row r="477" customHeight="1" spans="1:2">
      <c r="A477" s="41" t="s">
        <v>495</v>
      </c>
      <c r="B477" s="31">
        <v>0</v>
      </c>
    </row>
    <row r="478" customHeight="1" spans="1:2">
      <c r="A478" s="41" t="s">
        <v>496</v>
      </c>
      <c r="B478" s="31">
        <v>0</v>
      </c>
    </row>
    <row r="479" customHeight="1" spans="1:2">
      <c r="A479" s="40" t="s">
        <v>497</v>
      </c>
      <c r="B479" s="31">
        <v>0</v>
      </c>
    </row>
    <row r="480" customHeight="1" spans="1:2">
      <c r="A480" s="41" t="s">
        <v>498</v>
      </c>
      <c r="B480" s="31">
        <v>0</v>
      </c>
    </row>
    <row r="481" customHeight="1" spans="1:2">
      <c r="A481" s="41" t="s">
        <v>499</v>
      </c>
      <c r="B481" s="31">
        <v>0</v>
      </c>
    </row>
    <row r="482" customHeight="1" spans="1:2">
      <c r="A482" s="41" t="s">
        <v>500</v>
      </c>
      <c r="B482" s="31">
        <v>0</v>
      </c>
    </row>
    <row r="483" customHeight="1" spans="1:2">
      <c r="A483" s="40" t="s">
        <v>501</v>
      </c>
      <c r="B483" s="31">
        <v>0</v>
      </c>
    </row>
    <row r="484" customHeight="1" spans="1:2">
      <c r="A484" s="41" t="s">
        <v>502</v>
      </c>
      <c r="B484" s="31">
        <v>0</v>
      </c>
    </row>
    <row r="485" customHeight="1" spans="1:2">
      <c r="A485" s="41" t="s">
        <v>503</v>
      </c>
      <c r="B485" s="31">
        <v>0</v>
      </c>
    </row>
    <row r="486" customHeight="1" spans="1:2">
      <c r="A486" s="41" t="s">
        <v>504</v>
      </c>
      <c r="B486" s="31">
        <v>0</v>
      </c>
    </row>
    <row r="487" customHeight="1" spans="1:2">
      <c r="A487" s="40" t="s">
        <v>505</v>
      </c>
      <c r="B487" s="31">
        <v>429</v>
      </c>
    </row>
    <row r="488" customHeight="1" spans="1:2">
      <c r="A488" s="41" t="s">
        <v>506</v>
      </c>
      <c r="B488" s="31">
        <v>0</v>
      </c>
    </row>
    <row r="489" customHeight="1" spans="1:2">
      <c r="A489" s="41" t="s">
        <v>507</v>
      </c>
      <c r="B489" s="31">
        <v>0</v>
      </c>
    </row>
    <row r="490" customHeight="1" spans="1:2">
      <c r="A490" s="41" t="s">
        <v>508</v>
      </c>
      <c r="B490" s="31">
        <v>0</v>
      </c>
    </row>
    <row r="491" customHeight="1" spans="1:2">
      <c r="A491" s="41" t="s">
        <v>509</v>
      </c>
      <c r="B491" s="31">
        <v>429</v>
      </c>
    </row>
    <row r="492" s="28" customFormat="1" customHeight="1" spans="1:2">
      <c r="A492" s="40" t="s">
        <v>510</v>
      </c>
      <c r="B492" s="31">
        <v>4531</v>
      </c>
    </row>
    <row r="493" customHeight="1" spans="1:2">
      <c r="A493" s="40" t="s">
        <v>511</v>
      </c>
      <c r="B493" s="31">
        <v>3021</v>
      </c>
    </row>
    <row r="494" customHeight="1" spans="1:2">
      <c r="A494" s="41" t="s">
        <v>184</v>
      </c>
      <c r="B494" s="31">
        <v>206</v>
      </c>
    </row>
    <row r="495" customHeight="1" spans="1:2">
      <c r="A495" s="41" t="s">
        <v>185</v>
      </c>
      <c r="B495" s="31">
        <v>0</v>
      </c>
    </row>
    <row r="496" customHeight="1" spans="1:2">
      <c r="A496" s="41" t="s">
        <v>186</v>
      </c>
      <c r="B496" s="31">
        <v>0</v>
      </c>
    </row>
    <row r="497" customHeight="1" spans="1:2">
      <c r="A497" s="41" t="s">
        <v>512</v>
      </c>
      <c r="B497" s="31">
        <v>325</v>
      </c>
    </row>
    <row r="498" customHeight="1" spans="1:2">
      <c r="A498" s="41" t="s">
        <v>513</v>
      </c>
      <c r="B498" s="31">
        <v>795</v>
      </c>
    </row>
    <row r="499" customHeight="1" spans="1:2">
      <c r="A499" s="41" t="s">
        <v>514</v>
      </c>
      <c r="B499" s="31">
        <v>0</v>
      </c>
    </row>
    <row r="500" customHeight="1" spans="1:2">
      <c r="A500" s="41" t="s">
        <v>515</v>
      </c>
      <c r="B500" s="31">
        <v>0</v>
      </c>
    </row>
    <row r="501" customHeight="1" spans="1:2">
      <c r="A501" s="41" t="s">
        <v>516</v>
      </c>
      <c r="B501" s="31">
        <v>0</v>
      </c>
    </row>
    <row r="502" customHeight="1" spans="1:2">
      <c r="A502" s="41" t="s">
        <v>517</v>
      </c>
      <c r="B502" s="31">
        <v>1695</v>
      </c>
    </row>
    <row r="503" customHeight="1" spans="1:2">
      <c r="A503" s="41" t="s">
        <v>518</v>
      </c>
      <c r="B503" s="31">
        <v>0</v>
      </c>
    </row>
    <row r="504" customHeight="1" spans="1:2">
      <c r="A504" s="41" t="s">
        <v>519</v>
      </c>
      <c r="B504" s="31">
        <v>0</v>
      </c>
    </row>
    <row r="505" customHeight="1" spans="1:2">
      <c r="A505" s="41" t="s">
        <v>520</v>
      </c>
      <c r="B505" s="31">
        <v>0</v>
      </c>
    </row>
    <row r="506" customHeight="1" spans="1:2">
      <c r="A506" s="41" t="s">
        <v>521</v>
      </c>
      <c r="B506" s="31">
        <v>0</v>
      </c>
    </row>
    <row r="507" customHeight="1" spans="1:2">
      <c r="A507" s="41" t="s">
        <v>522</v>
      </c>
      <c r="B507" s="31">
        <v>0</v>
      </c>
    </row>
    <row r="508" customHeight="1" spans="1:2">
      <c r="A508" s="41" t="s">
        <v>523</v>
      </c>
      <c r="B508" s="31"/>
    </row>
    <row r="509" customHeight="1" spans="1:2">
      <c r="A509" s="40" t="s">
        <v>524</v>
      </c>
      <c r="B509" s="31">
        <v>805</v>
      </c>
    </row>
    <row r="510" customHeight="1" spans="1:2">
      <c r="A510" s="41" t="s">
        <v>184</v>
      </c>
      <c r="B510" s="31">
        <v>0</v>
      </c>
    </row>
    <row r="511" customHeight="1" spans="1:2">
      <c r="A511" s="41" t="s">
        <v>185</v>
      </c>
      <c r="B511" s="31">
        <v>0</v>
      </c>
    </row>
    <row r="512" customHeight="1" spans="1:2">
      <c r="A512" s="41" t="s">
        <v>186</v>
      </c>
      <c r="B512" s="31">
        <v>0</v>
      </c>
    </row>
    <row r="513" customHeight="1" spans="1:2">
      <c r="A513" s="41" t="s">
        <v>525</v>
      </c>
      <c r="B513" s="31">
        <v>805</v>
      </c>
    </row>
    <row r="514" customHeight="1" spans="1:2">
      <c r="A514" s="41" t="s">
        <v>526</v>
      </c>
      <c r="B514" s="31">
        <v>0</v>
      </c>
    </row>
    <row r="515" customHeight="1" spans="1:2">
      <c r="A515" s="41" t="s">
        <v>527</v>
      </c>
      <c r="B515" s="31">
        <v>0</v>
      </c>
    </row>
    <row r="516" customHeight="1" spans="1:2">
      <c r="A516" s="41" t="s">
        <v>528</v>
      </c>
      <c r="B516" s="31">
        <v>0</v>
      </c>
    </row>
    <row r="517" customHeight="1" spans="1:2">
      <c r="A517" s="40" t="s">
        <v>529</v>
      </c>
      <c r="B517" s="31">
        <v>627</v>
      </c>
    </row>
    <row r="518" customHeight="1" spans="1:2">
      <c r="A518" s="41" t="s">
        <v>184</v>
      </c>
      <c r="B518" s="31">
        <v>0</v>
      </c>
    </row>
    <row r="519" customHeight="1" spans="1:2">
      <c r="A519" s="41" t="s">
        <v>185</v>
      </c>
      <c r="B519" s="31">
        <v>0</v>
      </c>
    </row>
    <row r="520" customHeight="1" spans="1:2">
      <c r="A520" s="41" t="s">
        <v>186</v>
      </c>
      <c r="B520" s="31">
        <v>0</v>
      </c>
    </row>
    <row r="521" customHeight="1" spans="1:2">
      <c r="A521" s="41" t="s">
        <v>530</v>
      </c>
      <c r="B521" s="31">
        <v>0</v>
      </c>
    </row>
    <row r="522" customHeight="1" spans="1:2">
      <c r="A522" s="41" t="s">
        <v>531</v>
      </c>
      <c r="B522" s="31">
        <v>241</v>
      </c>
    </row>
    <row r="523" customHeight="1" spans="1:2">
      <c r="A523" s="41" t="s">
        <v>532</v>
      </c>
      <c r="B523" s="31">
        <v>0</v>
      </c>
    </row>
    <row r="524" customHeight="1" spans="1:2">
      <c r="A524" s="41" t="s">
        <v>533</v>
      </c>
      <c r="B524" s="31">
        <v>240</v>
      </c>
    </row>
    <row r="525" customHeight="1" spans="1:2">
      <c r="A525" s="41" t="s">
        <v>534</v>
      </c>
      <c r="B525" s="31">
        <v>0</v>
      </c>
    </row>
    <row r="526" customHeight="1" spans="1:2">
      <c r="A526" s="41" t="s">
        <v>535</v>
      </c>
      <c r="B526" s="31">
        <v>0</v>
      </c>
    </row>
    <row r="527" customHeight="1" spans="1:2">
      <c r="A527" s="41" t="s">
        <v>536</v>
      </c>
      <c r="B527" s="31">
        <v>146</v>
      </c>
    </row>
    <row r="528" customHeight="1" spans="1:2">
      <c r="A528" s="18" t="s">
        <v>537</v>
      </c>
      <c r="B528" s="31">
        <v>0</v>
      </c>
    </row>
    <row r="529" customHeight="1" spans="1:2">
      <c r="A529" s="20" t="s">
        <v>184</v>
      </c>
      <c r="B529" s="31">
        <v>0</v>
      </c>
    </row>
    <row r="530" customHeight="1" spans="1:2">
      <c r="A530" s="20" t="s">
        <v>185</v>
      </c>
      <c r="B530" s="31">
        <v>0</v>
      </c>
    </row>
    <row r="531" customHeight="1" spans="1:2">
      <c r="A531" s="20" t="s">
        <v>186</v>
      </c>
      <c r="B531" s="31">
        <v>0</v>
      </c>
    </row>
    <row r="532" customHeight="1" spans="1:2">
      <c r="A532" s="20" t="s">
        <v>538</v>
      </c>
      <c r="B532" s="31">
        <v>0</v>
      </c>
    </row>
    <row r="533" customHeight="1" spans="1:2">
      <c r="A533" s="20" t="s">
        <v>539</v>
      </c>
      <c r="B533" s="31">
        <v>0</v>
      </c>
    </row>
    <row r="534" customHeight="1" spans="1:2">
      <c r="A534" s="20" t="s">
        <v>540</v>
      </c>
      <c r="B534" s="31">
        <v>0</v>
      </c>
    </row>
    <row r="535" customHeight="1" spans="1:2">
      <c r="A535" s="20" t="s">
        <v>541</v>
      </c>
      <c r="B535" s="31">
        <v>0</v>
      </c>
    </row>
    <row r="536" customHeight="1" spans="1:2">
      <c r="A536" s="20" t="s">
        <v>542</v>
      </c>
      <c r="B536" s="31">
        <v>0</v>
      </c>
    </row>
    <row r="537" customHeight="1" spans="1:2">
      <c r="A537" s="18" t="s">
        <v>543</v>
      </c>
      <c r="B537" s="31">
        <v>43</v>
      </c>
    </row>
    <row r="538" customHeight="1" spans="1:2">
      <c r="A538" s="20" t="s">
        <v>184</v>
      </c>
      <c r="B538" s="31">
        <v>0</v>
      </c>
    </row>
    <row r="539" customHeight="1" spans="1:2">
      <c r="A539" s="20" t="s">
        <v>185</v>
      </c>
      <c r="B539" s="31">
        <v>0</v>
      </c>
    </row>
    <row r="540" customHeight="1" spans="1:2">
      <c r="A540" s="20" t="s">
        <v>186</v>
      </c>
      <c r="B540" s="31">
        <v>0</v>
      </c>
    </row>
    <row r="541" customHeight="1" spans="1:2">
      <c r="A541" s="20" t="s">
        <v>544</v>
      </c>
      <c r="B541" s="31">
        <v>0</v>
      </c>
    </row>
    <row r="542" customHeight="1" spans="1:2">
      <c r="A542" s="20" t="s">
        <v>545</v>
      </c>
      <c r="B542" s="31">
        <v>43</v>
      </c>
    </row>
    <row r="543" customHeight="1" spans="1:2">
      <c r="A543" s="20" t="s">
        <v>546</v>
      </c>
      <c r="B543" s="31">
        <v>0</v>
      </c>
    </row>
    <row r="544" customHeight="1" spans="1:2">
      <c r="A544" s="20" t="s">
        <v>547</v>
      </c>
      <c r="B544" s="31">
        <v>0</v>
      </c>
    </row>
    <row r="545" customHeight="1" spans="1:2">
      <c r="A545" s="40" t="s">
        <v>548</v>
      </c>
      <c r="B545" s="31">
        <v>35</v>
      </c>
    </row>
    <row r="546" customHeight="1" spans="1:2">
      <c r="A546" s="41" t="s">
        <v>549</v>
      </c>
      <c r="B546" s="31">
        <v>35</v>
      </c>
    </row>
    <row r="547" customHeight="1" spans="1:2">
      <c r="A547" s="41" t="s">
        <v>550</v>
      </c>
      <c r="B547" s="31">
        <v>0</v>
      </c>
    </row>
    <row r="548" customHeight="1" spans="1:2">
      <c r="A548" s="41" t="s">
        <v>551</v>
      </c>
      <c r="B548" s="31">
        <v>0</v>
      </c>
    </row>
    <row r="549" s="28" customFormat="1" customHeight="1" spans="1:2">
      <c r="A549" s="40" t="s">
        <v>552</v>
      </c>
      <c r="B549" s="31">
        <v>17128</v>
      </c>
    </row>
    <row r="550" customHeight="1" spans="1:2">
      <c r="A550" s="40" t="s">
        <v>553</v>
      </c>
      <c r="B550" s="31">
        <v>7752</v>
      </c>
    </row>
    <row r="551" customHeight="1" spans="1:2">
      <c r="A551" s="41" t="s">
        <v>184</v>
      </c>
      <c r="B551" s="31">
        <v>489</v>
      </c>
    </row>
    <row r="552" customHeight="1" spans="1:2">
      <c r="A552" s="41" t="s">
        <v>185</v>
      </c>
      <c r="B552" s="31">
        <v>0</v>
      </c>
    </row>
    <row r="553" customHeight="1" spans="1:2">
      <c r="A553" s="41" t="s">
        <v>186</v>
      </c>
      <c r="B553" s="31">
        <v>0</v>
      </c>
    </row>
    <row r="554" customHeight="1" spans="1:2">
      <c r="A554" s="41" t="s">
        <v>554</v>
      </c>
      <c r="B554" s="31">
        <v>0</v>
      </c>
    </row>
    <row r="555" customHeight="1" spans="1:2">
      <c r="A555" s="41" t="s">
        <v>555</v>
      </c>
      <c r="B555" s="31">
        <v>0</v>
      </c>
    </row>
    <row r="556" customHeight="1" spans="1:2">
      <c r="A556" s="41" t="s">
        <v>556</v>
      </c>
      <c r="B556" s="31">
        <v>0</v>
      </c>
    </row>
    <row r="557" customHeight="1" spans="1:2">
      <c r="A557" s="41" t="s">
        <v>557</v>
      </c>
      <c r="B557" s="31">
        <v>0</v>
      </c>
    </row>
    <row r="558" customHeight="1" spans="1:2">
      <c r="A558" s="41" t="s">
        <v>225</v>
      </c>
      <c r="B558" s="31">
        <v>0</v>
      </c>
    </row>
    <row r="559" customHeight="1" spans="1:2">
      <c r="A559" s="41" t="s">
        <v>558</v>
      </c>
      <c r="B559" s="31">
        <v>6957</v>
      </c>
    </row>
    <row r="560" customHeight="1" spans="1:2">
      <c r="A560" s="41" t="s">
        <v>559</v>
      </c>
      <c r="B560" s="31">
        <v>0</v>
      </c>
    </row>
    <row r="561" customHeight="1" spans="1:2">
      <c r="A561" s="41" t="s">
        <v>560</v>
      </c>
      <c r="B561" s="31">
        <v>158</v>
      </c>
    </row>
    <row r="562" customHeight="1" spans="1:2">
      <c r="A562" s="41" t="s">
        <v>561</v>
      </c>
      <c r="B562" s="31">
        <v>0</v>
      </c>
    </row>
    <row r="563" customHeight="1" spans="1:2">
      <c r="A563" s="41" t="s">
        <v>562</v>
      </c>
      <c r="B563" s="31">
        <v>0</v>
      </c>
    </row>
    <row r="564" customHeight="1" spans="1:2">
      <c r="A564" s="41" t="s">
        <v>563</v>
      </c>
      <c r="B564" s="31">
        <v>0</v>
      </c>
    </row>
    <row r="565" customHeight="1" spans="1:2">
      <c r="A565" s="41" t="s">
        <v>564</v>
      </c>
      <c r="B565" s="31">
        <v>0</v>
      </c>
    </row>
    <row r="566" customHeight="1" spans="1:2">
      <c r="A566" s="41" t="s">
        <v>565</v>
      </c>
      <c r="B566" s="31">
        <v>0</v>
      </c>
    </row>
    <row r="567" customHeight="1" spans="1:2">
      <c r="A567" s="41" t="s">
        <v>193</v>
      </c>
      <c r="B567" s="31">
        <v>0</v>
      </c>
    </row>
    <row r="568" customHeight="1" spans="1:2">
      <c r="A568" s="41" t="s">
        <v>566</v>
      </c>
      <c r="B568" s="31">
        <v>148</v>
      </c>
    </row>
    <row r="569" customHeight="1" spans="1:2">
      <c r="A569" s="40" t="s">
        <v>567</v>
      </c>
      <c r="B569" s="31">
        <v>532</v>
      </c>
    </row>
    <row r="570" customHeight="1" spans="1:2">
      <c r="A570" s="41" t="s">
        <v>184</v>
      </c>
      <c r="B570" s="31">
        <v>375</v>
      </c>
    </row>
    <row r="571" customHeight="1" spans="1:2">
      <c r="A571" s="41" t="s">
        <v>185</v>
      </c>
      <c r="B571" s="31">
        <v>0</v>
      </c>
    </row>
    <row r="572" customHeight="1" spans="1:2">
      <c r="A572" s="41" t="s">
        <v>186</v>
      </c>
      <c r="B572" s="31">
        <v>0</v>
      </c>
    </row>
    <row r="573" customHeight="1" spans="1:2">
      <c r="A573" s="41" t="s">
        <v>568</v>
      </c>
      <c r="B573" s="31">
        <v>0</v>
      </c>
    </row>
    <row r="574" customHeight="1" spans="1:2">
      <c r="A574" s="41" t="s">
        <v>569</v>
      </c>
      <c r="B574" s="31">
        <v>0</v>
      </c>
    </row>
    <row r="575" customHeight="1" spans="1:2">
      <c r="A575" s="41" t="s">
        <v>570</v>
      </c>
      <c r="B575" s="31">
        <v>0</v>
      </c>
    </row>
    <row r="576" customHeight="1" spans="1:2">
      <c r="A576" s="41" t="s">
        <v>571</v>
      </c>
      <c r="B576" s="31">
        <v>157</v>
      </c>
    </row>
    <row r="577" customHeight="1" spans="1:2">
      <c r="A577" s="40" t="s">
        <v>572</v>
      </c>
      <c r="B577" s="31">
        <v>0</v>
      </c>
    </row>
    <row r="578" customHeight="1" spans="1:2">
      <c r="A578" s="41" t="s">
        <v>573</v>
      </c>
      <c r="B578" s="31">
        <v>0</v>
      </c>
    </row>
    <row r="579" customHeight="1" spans="1:2">
      <c r="A579" s="40" t="s">
        <v>574</v>
      </c>
      <c r="B579" s="31">
        <v>1442</v>
      </c>
    </row>
    <row r="580" customHeight="1" spans="1:2">
      <c r="A580" s="41" t="s">
        <v>575</v>
      </c>
      <c r="B580" s="31">
        <v>279</v>
      </c>
    </row>
    <row r="581" customHeight="1" spans="1:2">
      <c r="A581" s="41" t="s">
        <v>576</v>
      </c>
      <c r="B581" s="31">
        <v>0</v>
      </c>
    </row>
    <row r="582" customHeight="1" spans="1:2">
      <c r="A582" s="41" t="s">
        <v>577</v>
      </c>
      <c r="B582" s="31">
        <v>0</v>
      </c>
    </row>
    <row r="583" customHeight="1" spans="1:2">
      <c r="A583" s="41" t="s">
        <v>578</v>
      </c>
      <c r="B583" s="31">
        <v>0</v>
      </c>
    </row>
    <row r="584" customHeight="1" spans="1:2">
      <c r="A584" s="41" t="s">
        <v>579</v>
      </c>
      <c r="B584" s="31">
        <v>0</v>
      </c>
    </row>
    <row r="585" customHeight="1" spans="1:2">
      <c r="A585" s="41" t="s">
        <v>580</v>
      </c>
      <c r="B585" s="31">
        <v>1163</v>
      </c>
    </row>
    <row r="586" customHeight="1" spans="1:2">
      <c r="A586" s="41" t="s">
        <v>581</v>
      </c>
      <c r="B586" s="31">
        <v>0</v>
      </c>
    </row>
    <row r="587" customHeight="1" spans="1:2">
      <c r="A587" s="41" t="s">
        <v>582</v>
      </c>
      <c r="B587" s="31">
        <v>0</v>
      </c>
    </row>
    <row r="588" customHeight="1" spans="1:2">
      <c r="A588" s="40" t="s">
        <v>583</v>
      </c>
      <c r="B588" s="31">
        <v>0</v>
      </c>
    </row>
    <row r="589" customHeight="1" spans="1:2">
      <c r="A589" s="41" t="s">
        <v>584</v>
      </c>
      <c r="B589" s="31">
        <v>0</v>
      </c>
    </row>
    <row r="590" customHeight="1" spans="1:2">
      <c r="A590" s="41" t="s">
        <v>585</v>
      </c>
      <c r="B590" s="31">
        <v>0</v>
      </c>
    </row>
    <row r="591" customHeight="1" spans="1:2">
      <c r="A591" s="41" t="s">
        <v>586</v>
      </c>
      <c r="B591" s="31">
        <v>0</v>
      </c>
    </row>
    <row r="592" customHeight="1" spans="1:2">
      <c r="A592" s="40" t="s">
        <v>587</v>
      </c>
      <c r="B592" s="31">
        <v>397</v>
      </c>
    </row>
    <row r="593" customHeight="1" spans="1:2">
      <c r="A593" s="41" t="s">
        <v>588</v>
      </c>
      <c r="B593" s="31">
        <v>0</v>
      </c>
    </row>
    <row r="594" customHeight="1" spans="1:2">
      <c r="A594" s="41" t="s">
        <v>589</v>
      </c>
      <c r="B594" s="31">
        <v>133</v>
      </c>
    </row>
    <row r="595" customHeight="1" spans="1:2">
      <c r="A595" s="41" t="s">
        <v>590</v>
      </c>
      <c r="B595" s="31">
        <v>0</v>
      </c>
    </row>
    <row r="596" customHeight="1" spans="1:2">
      <c r="A596" s="41" t="s">
        <v>591</v>
      </c>
      <c r="B596" s="31">
        <v>147</v>
      </c>
    </row>
    <row r="597" customHeight="1" spans="1:2">
      <c r="A597" s="41" t="s">
        <v>592</v>
      </c>
      <c r="B597" s="31">
        <v>0</v>
      </c>
    </row>
    <row r="598" customHeight="1" spans="1:2">
      <c r="A598" s="41" t="s">
        <v>593</v>
      </c>
      <c r="B598" s="31">
        <v>33</v>
      </c>
    </row>
    <row r="599" customHeight="1" spans="1:2">
      <c r="A599" s="41" t="s">
        <v>594</v>
      </c>
      <c r="B599" s="31">
        <v>0</v>
      </c>
    </row>
    <row r="600" customHeight="1" spans="1:2">
      <c r="A600" s="41" t="s">
        <v>595</v>
      </c>
      <c r="B600" s="31">
        <v>0</v>
      </c>
    </row>
    <row r="601" customHeight="1" spans="1:2">
      <c r="A601" s="41" t="s">
        <v>596</v>
      </c>
      <c r="B601" s="31">
        <v>84</v>
      </c>
    </row>
    <row r="602" customHeight="1" spans="1:2">
      <c r="A602" s="40" t="s">
        <v>597</v>
      </c>
      <c r="B602" s="31">
        <v>0</v>
      </c>
    </row>
    <row r="603" customHeight="1" spans="1:2">
      <c r="A603" s="41" t="s">
        <v>598</v>
      </c>
      <c r="B603" s="31">
        <v>0</v>
      </c>
    </row>
    <row r="604" customHeight="1" spans="1:2">
      <c r="A604" s="41" t="s">
        <v>599</v>
      </c>
      <c r="B604" s="31">
        <v>0</v>
      </c>
    </row>
    <row r="605" customHeight="1" spans="1:2">
      <c r="A605" s="41" t="s">
        <v>600</v>
      </c>
      <c r="B605" s="31"/>
    </row>
    <row r="606" customHeight="1" spans="1:2">
      <c r="A606" s="41" t="s">
        <v>601</v>
      </c>
      <c r="B606" s="31">
        <v>0</v>
      </c>
    </row>
    <row r="607" customHeight="1" spans="1:2">
      <c r="A607" s="41" t="s">
        <v>602</v>
      </c>
      <c r="B607" s="31">
        <v>0</v>
      </c>
    </row>
    <row r="608" customHeight="1" spans="1:2">
      <c r="A608" s="41" t="s">
        <v>603</v>
      </c>
      <c r="B608" s="31">
        <v>0</v>
      </c>
    </row>
    <row r="609" customHeight="1" spans="1:2">
      <c r="A609" s="41" t="s">
        <v>604</v>
      </c>
      <c r="B609" s="31">
        <v>0</v>
      </c>
    </row>
    <row r="610" customHeight="1" spans="1:2">
      <c r="A610" s="40" t="s">
        <v>605</v>
      </c>
      <c r="B610" s="31">
        <v>0</v>
      </c>
    </row>
    <row r="611" customHeight="1" spans="1:2">
      <c r="A611" s="41" t="s">
        <v>606</v>
      </c>
      <c r="B611" s="31">
        <v>0</v>
      </c>
    </row>
    <row r="612" customHeight="1" spans="1:2">
      <c r="A612" s="41" t="s">
        <v>607</v>
      </c>
      <c r="B612" s="31">
        <v>0</v>
      </c>
    </row>
    <row r="613" customHeight="1" spans="1:2">
      <c r="A613" s="41" t="s">
        <v>608</v>
      </c>
      <c r="B613" s="31">
        <v>0</v>
      </c>
    </row>
    <row r="614" customHeight="1" spans="1:2">
      <c r="A614" s="41" t="s">
        <v>609</v>
      </c>
      <c r="B614" s="31">
        <v>0</v>
      </c>
    </row>
    <row r="615" customHeight="1" spans="1:2">
      <c r="A615" s="41" t="s">
        <v>610</v>
      </c>
      <c r="B615" s="31">
        <v>0</v>
      </c>
    </row>
    <row r="616" customHeight="1" spans="1:2">
      <c r="A616" s="41" t="s">
        <v>611</v>
      </c>
      <c r="B616" s="31">
        <v>0</v>
      </c>
    </row>
    <row r="617" customHeight="1" spans="1:2">
      <c r="A617" s="40" t="s">
        <v>612</v>
      </c>
      <c r="B617" s="31">
        <v>0</v>
      </c>
    </row>
    <row r="618" customHeight="1" spans="1:2">
      <c r="A618" s="41" t="s">
        <v>613</v>
      </c>
      <c r="B618" s="31">
        <v>0</v>
      </c>
    </row>
    <row r="619" customHeight="1" spans="1:2">
      <c r="A619" s="41" t="s">
        <v>614</v>
      </c>
      <c r="B619" s="31">
        <v>0</v>
      </c>
    </row>
    <row r="620" customHeight="1" spans="1:2">
      <c r="A620" s="41" t="s">
        <v>615</v>
      </c>
      <c r="B620" s="31">
        <v>0</v>
      </c>
    </row>
    <row r="621" customHeight="1" spans="1:2">
      <c r="A621" s="41" t="s">
        <v>616</v>
      </c>
      <c r="B621" s="31">
        <v>0</v>
      </c>
    </row>
    <row r="622" customHeight="1" spans="1:2">
      <c r="A622" s="41" t="s">
        <v>617</v>
      </c>
      <c r="B622" s="31">
        <v>0</v>
      </c>
    </row>
    <row r="623" customHeight="1" spans="1:2">
      <c r="A623" s="41" t="s">
        <v>618</v>
      </c>
      <c r="B623" s="31">
        <v>0</v>
      </c>
    </row>
    <row r="624" customHeight="1" spans="1:2">
      <c r="A624" s="41" t="s">
        <v>619</v>
      </c>
      <c r="B624" s="31">
        <v>0</v>
      </c>
    </row>
    <row r="625" customHeight="1" spans="1:2">
      <c r="A625" s="40" t="s">
        <v>620</v>
      </c>
      <c r="B625" s="31">
        <v>0</v>
      </c>
    </row>
    <row r="626" customHeight="1" spans="1:2">
      <c r="A626" s="41" t="s">
        <v>184</v>
      </c>
      <c r="B626" s="31">
        <v>0</v>
      </c>
    </row>
    <row r="627" customHeight="1" spans="1:2">
      <c r="A627" s="41" t="s">
        <v>185</v>
      </c>
      <c r="B627" s="31">
        <v>0</v>
      </c>
    </row>
    <row r="628" customHeight="1" spans="1:2">
      <c r="A628" s="41" t="s">
        <v>186</v>
      </c>
      <c r="B628" s="31">
        <v>0</v>
      </c>
    </row>
    <row r="629" customHeight="1" spans="1:2">
      <c r="A629" s="41" t="s">
        <v>621</v>
      </c>
      <c r="B629" s="31">
        <v>0</v>
      </c>
    </row>
    <row r="630" customHeight="1" spans="1:2">
      <c r="A630" s="41" t="s">
        <v>622</v>
      </c>
      <c r="B630" s="31">
        <v>0</v>
      </c>
    </row>
    <row r="631" customHeight="1" spans="1:2">
      <c r="A631" s="41" t="s">
        <v>623</v>
      </c>
      <c r="B631" s="31">
        <v>0</v>
      </c>
    </row>
    <row r="632" customHeight="1" spans="1:2">
      <c r="A632" s="41" t="s">
        <v>624</v>
      </c>
      <c r="B632" s="31">
        <v>0</v>
      </c>
    </row>
    <row r="633" customHeight="1" spans="1:2">
      <c r="A633" s="41" t="s">
        <v>625</v>
      </c>
      <c r="B633" s="31">
        <v>0</v>
      </c>
    </row>
    <row r="634" customHeight="1" spans="1:2">
      <c r="A634" s="40" t="s">
        <v>626</v>
      </c>
      <c r="B634" s="31">
        <v>0</v>
      </c>
    </row>
    <row r="635" customHeight="1" spans="1:2">
      <c r="A635" s="41" t="s">
        <v>184</v>
      </c>
      <c r="B635" s="31">
        <v>0</v>
      </c>
    </row>
    <row r="636" customHeight="1" spans="1:2">
      <c r="A636" s="41" t="s">
        <v>185</v>
      </c>
      <c r="B636" s="31">
        <v>0</v>
      </c>
    </row>
    <row r="637" customHeight="1" spans="1:2">
      <c r="A637" s="41" t="s">
        <v>186</v>
      </c>
      <c r="B637" s="31">
        <v>0</v>
      </c>
    </row>
    <row r="638" customHeight="1" spans="1:2">
      <c r="A638" s="41" t="s">
        <v>627</v>
      </c>
      <c r="B638" s="31">
        <v>0</v>
      </c>
    </row>
    <row r="639" customHeight="1" spans="1:2">
      <c r="A639" s="40" t="s">
        <v>628</v>
      </c>
      <c r="B639" s="31">
        <v>0</v>
      </c>
    </row>
    <row r="640" customHeight="1" spans="1:2">
      <c r="A640" s="41" t="s">
        <v>629</v>
      </c>
      <c r="B640" s="31">
        <v>0</v>
      </c>
    </row>
    <row r="641" customHeight="1" spans="1:2">
      <c r="A641" s="41" t="s">
        <v>630</v>
      </c>
      <c r="B641" s="31">
        <v>0</v>
      </c>
    </row>
    <row r="642" customHeight="1" spans="1:2">
      <c r="A642" s="40" t="s">
        <v>631</v>
      </c>
      <c r="B642" s="31">
        <v>0</v>
      </c>
    </row>
    <row r="643" customHeight="1" spans="1:2">
      <c r="A643" s="41" t="s">
        <v>632</v>
      </c>
      <c r="B643" s="31">
        <v>0</v>
      </c>
    </row>
    <row r="644" customHeight="1" spans="1:2">
      <c r="A644" s="41" t="s">
        <v>633</v>
      </c>
      <c r="B644" s="31">
        <v>0</v>
      </c>
    </row>
    <row r="645" customHeight="1" spans="1:2">
      <c r="A645" s="40" t="s">
        <v>634</v>
      </c>
      <c r="B645" s="31">
        <v>0</v>
      </c>
    </row>
    <row r="646" customHeight="1" spans="1:2">
      <c r="A646" s="41" t="s">
        <v>635</v>
      </c>
      <c r="B646" s="31">
        <v>0</v>
      </c>
    </row>
    <row r="647" customHeight="1" spans="1:2">
      <c r="A647" s="41" t="s">
        <v>636</v>
      </c>
      <c r="B647" s="31">
        <v>0</v>
      </c>
    </row>
    <row r="648" customHeight="1" spans="1:2">
      <c r="A648" s="40" t="s">
        <v>637</v>
      </c>
      <c r="B648" s="31">
        <v>0</v>
      </c>
    </row>
    <row r="649" customHeight="1" spans="1:2">
      <c r="A649" s="41" t="s">
        <v>638</v>
      </c>
      <c r="B649" s="31">
        <v>0</v>
      </c>
    </row>
    <row r="650" customHeight="1" spans="1:2">
      <c r="A650" s="41" t="s">
        <v>639</v>
      </c>
      <c r="B650" s="31">
        <v>0</v>
      </c>
    </row>
    <row r="651" customHeight="1" spans="1:2">
      <c r="A651" s="40" t="s">
        <v>640</v>
      </c>
      <c r="B651" s="31">
        <v>0</v>
      </c>
    </row>
    <row r="652" customHeight="1" spans="1:2">
      <c r="A652" s="41" t="s">
        <v>641</v>
      </c>
      <c r="B652" s="31">
        <v>0</v>
      </c>
    </row>
    <row r="653" customHeight="1" spans="1:2">
      <c r="A653" s="41" t="s">
        <v>642</v>
      </c>
      <c r="B653" s="31">
        <v>0</v>
      </c>
    </row>
    <row r="654" customHeight="1" spans="1:2">
      <c r="A654" s="40" t="s">
        <v>643</v>
      </c>
      <c r="B654" s="31">
        <v>0</v>
      </c>
    </row>
    <row r="655" customHeight="1" spans="1:2">
      <c r="A655" s="41" t="s">
        <v>644</v>
      </c>
      <c r="B655" s="31">
        <v>0</v>
      </c>
    </row>
    <row r="656" customHeight="1" spans="1:2">
      <c r="A656" s="41" t="s">
        <v>645</v>
      </c>
      <c r="B656" s="31">
        <v>0</v>
      </c>
    </row>
    <row r="657" customHeight="1" spans="1:2">
      <c r="A657" s="41" t="s">
        <v>646</v>
      </c>
      <c r="B657" s="31">
        <v>0</v>
      </c>
    </row>
    <row r="658" customHeight="1" spans="1:2">
      <c r="A658" s="40" t="s">
        <v>647</v>
      </c>
      <c r="B658" s="31">
        <v>0</v>
      </c>
    </row>
    <row r="659" customHeight="1" spans="1:2">
      <c r="A659" s="41" t="s">
        <v>648</v>
      </c>
      <c r="B659" s="31">
        <v>0</v>
      </c>
    </row>
    <row r="660" customHeight="1" spans="1:2">
      <c r="A660" s="41" t="s">
        <v>649</v>
      </c>
      <c r="B660" s="31">
        <v>0</v>
      </c>
    </row>
    <row r="661" customHeight="1" spans="1:2">
      <c r="A661" s="41" t="s">
        <v>650</v>
      </c>
      <c r="B661" s="31">
        <v>0</v>
      </c>
    </row>
    <row r="662" customHeight="1" spans="1:2">
      <c r="A662" s="40" t="s">
        <v>651</v>
      </c>
      <c r="B662" s="31">
        <v>203</v>
      </c>
    </row>
    <row r="663" customHeight="1" spans="1:2">
      <c r="A663" s="41" t="s">
        <v>184</v>
      </c>
      <c r="B663" s="31">
        <v>97</v>
      </c>
    </row>
    <row r="664" customHeight="1" spans="1:2">
      <c r="A664" s="41" t="s">
        <v>185</v>
      </c>
      <c r="B664" s="31">
        <v>106</v>
      </c>
    </row>
    <row r="665" customHeight="1" spans="1:2">
      <c r="A665" s="41" t="s">
        <v>186</v>
      </c>
      <c r="B665" s="31">
        <v>0</v>
      </c>
    </row>
    <row r="666" customHeight="1" spans="1:2">
      <c r="A666" s="41" t="s">
        <v>652</v>
      </c>
      <c r="B666" s="31">
        <v>0</v>
      </c>
    </row>
    <row r="667" customHeight="1" spans="1:2">
      <c r="A667" s="41" t="s">
        <v>653</v>
      </c>
      <c r="B667" s="31">
        <v>0</v>
      </c>
    </row>
    <row r="668" customHeight="1" spans="1:2">
      <c r="A668" s="41" t="s">
        <v>193</v>
      </c>
      <c r="B668" s="31">
        <v>0</v>
      </c>
    </row>
    <row r="669" customHeight="1" spans="1:2">
      <c r="A669" s="41" t="s">
        <v>654</v>
      </c>
      <c r="B669" s="31">
        <v>0</v>
      </c>
    </row>
    <row r="670" customHeight="1" spans="1:2">
      <c r="A670" s="40" t="s">
        <v>655</v>
      </c>
      <c r="B670" s="31">
        <v>0</v>
      </c>
    </row>
    <row r="671" customHeight="1" spans="1:2">
      <c r="A671" s="41" t="s">
        <v>656</v>
      </c>
      <c r="B671" s="31">
        <v>0</v>
      </c>
    </row>
    <row r="672" customHeight="1" spans="1:2">
      <c r="A672" s="41" t="s">
        <v>657</v>
      </c>
      <c r="B672" s="31">
        <v>0</v>
      </c>
    </row>
    <row r="673" customHeight="1" spans="1:2">
      <c r="A673" s="40" t="s">
        <v>658</v>
      </c>
      <c r="B673" s="31">
        <v>6802</v>
      </c>
    </row>
    <row r="674" customHeight="1" spans="1:2">
      <c r="A674" s="41" t="s">
        <v>659</v>
      </c>
      <c r="B674" s="31">
        <v>6802</v>
      </c>
    </row>
    <row r="675" s="28" customFormat="1" customHeight="1" spans="1:2">
      <c r="A675" s="40" t="s">
        <v>660</v>
      </c>
      <c r="B675" s="31">
        <v>7387</v>
      </c>
    </row>
    <row r="676" customHeight="1" spans="1:2">
      <c r="A676" s="40" t="s">
        <v>661</v>
      </c>
      <c r="B676" s="31">
        <v>541</v>
      </c>
    </row>
    <row r="677" customHeight="1" spans="1:2">
      <c r="A677" s="41" t="s">
        <v>184</v>
      </c>
      <c r="B677" s="31">
        <v>541</v>
      </c>
    </row>
    <row r="678" customHeight="1" spans="1:2">
      <c r="A678" s="41" t="s">
        <v>185</v>
      </c>
      <c r="B678" s="31">
        <v>0</v>
      </c>
    </row>
    <row r="679" customHeight="1" spans="1:2">
      <c r="A679" s="41" t="s">
        <v>186</v>
      </c>
      <c r="B679" s="31">
        <v>0</v>
      </c>
    </row>
    <row r="680" customHeight="1" spans="1:2">
      <c r="A680" s="41" t="s">
        <v>662</v>
      </c>
      <c r="B680" s="31"/>
    </row>
    <row r="681" customHeight="1" spans="1:2">
      <c r="A681" s="40" t="s">
        <v>663</v>
      </c>
      <c r="B681" s="31">
        <v>3784</v>
      </c>
    </row>
    <row r="682" customHeight="1" spans="1:2">
      <c r="A682" s="41" t="s">
        <v>664</v>
      </c>
      <c r="B682" s="31">
        <v>2029</v>
      </c>
    </row>
    <row r="683" customHeight="1" spans="1:2">
      <c r="A683" s="41" t="s">
        <v>665</v>
      </c>
      <c r="B683" s="31">
        <v>1755</v>
      </c>
    </row>
    <row r="684" customHeight="1" spans="1:2">
      <c r="A684" s="41" t="s">
        <v>666</v>
      </c>
      <c r="B684" s="31">
        <v>0</v>
      </c>
    </row>
    <row r="685" customHeight="1" spans="1:2">
      <c r="A685" s="41" t="s">
        <v>667</v>
      </c>
      <c r="B685" s="31">
        <v>0</v>
      </c>
    </row>
    <row r="686" customHeight="1" spans="1:2">
      <c r="A686" s="41" t="s">
        <v>668</v>
      </c>
      <c r="B686" s="31">
        <v>0</v>
      </c>
    </row>
    <row r="687" customHeight="1" spans="1:2">
      <c r="A687" s="41" t="s">
        <v>669</v>
      </c>
      <c r="B687" s="31">
        <v>0</v>
      </c>
    </row>
    <row r="688" customHeight="1" spans="1:2">
      <c r="A688" s="41" t="s">
        <v>670</v>
      </c>
      <c r="B688" s="31">
        <v>0</v>
      </c>
    </row>
    <row r="689" customHeight="1" spans="1:2">
      <c r="A689" s="41" t="s">
        <v>671</v>
      </c>
      <c r="B689" s="31">
        <v>0</v>
      </c>
    </row>
    <row r="690" customHeight="1" spans="1:2">
      <c r="A690" s="41" t="s">
        <v>672</v>
      </c>
      <c r="B690" s="31">
        <v>0</v>
      </c>
    </row>
    <row r="691" customHeight="1" spans="1:2">
      <c r="A691" s="41" t="s">
        <v>673</v>
      </c>
      <c r="B691" s="31">
        <v>0</v>
      </c>
    </row>
    <row r="692" customHeight="1" spans="1:2">
      <c r="A692" s="41" t="s">
        <v>674</v>
      </c>
      <c r="B692" s="31">
        <v>0</v>
      </c>
    </row>
    <row r="693" customHeight="1" spans="1:2">
      <c r="A693" s="41" t="s">
        <v>675</v>
      </c>
      <c r="B693" s="31">
        <v>0</v>
      </c>
    </row>
    <row r="694" customHeight="1" spans="1:2">
      <c r="A694" s="41" t="s">
        <v>676</v>
      </c>
      <c r="B694" s="31">
        <v>0</v>
      </c>
    </row>
    <row r="695" customHeight="1" spans="1:2">
      <c r="A695" s="40" t="s">
        <v>677</v>
      </c>
      <c r="B695" s="31">
        <v>715</v>
      </c>
    </row>
    <row r="696" customHeight="1" spans="1:2">
      <c r="A696" s="41" t="s">
        <v>678</v>
      </c>
      <c r="B696" s="31">
        <v>0</v>
      </c>
    </row>
    <row r="697" customHeight="1" spans="1:2">
      <c r="A697" s="41" t="s">
        <v>679</v>
      </c>
      <c r="B697" s="31">
        <v>715</v>
      </c>
    </row>
    <row r="698" customHeight="1" spans="1:2">
      <c r="A698" s="41" t="s">
        <v>680</v>
      </c>
      <c r="B698" s="31">
        <v>0</v>
      </c>
    </row>
    <row r="699" customHeight="1" spans="1:2">
      <c r="A699" s="40" t="s">
        <v>681</v>
      </c>
      <c r="B699" s="31">
        <v>904</v>
      </c>
    </row>
    <row r="700" customHeight="1" spans="1:2">
      <c r="A700" s="41" t="s">
        <v>682</v>
      </c>
      <c r="B700" s="31">
        <v>273</v>
      </c>
    </row>
    <row r="701" customHeight="1" spans="1:2">
      <c r="A701" s="41" t="s">
        <v>683</v>
      </c>
      <c r="B701" s="31">
        <v>144</v>
      </c>
    </row>
    <row r="702" customHeight="1" spans="1:2">
      <c r="A702" s="41" t="s">
        <v>684</v>
      </c>
      <c r="B702" s="31">
        <v>332</v>
      </c>
    </row>
    <row r="703" customHeight="1" spans="1:2">
      <c r="A703" s="41" t="s">
        <v>685</v>
      </c>
      <c r="B703" s="31">
        <v>0</v>
      </c>
    </row>
    <row r="704" customHeight="1" spans="1:2">
      <c r="A704" s="41" t="s">
        <v>686</v>
      </c>
      <c r="B704" s="31">
        <v>0</v>
      </c>
    </row>
    <row r="705" customHeight="1" spans="1:2">
      <c r="A705" s="41" t="s">
        <v>687</v>
      </c>
      <c r="B705" s="31">
        <v>0</v>
      </c>
    </row>
    <row r="706" customHeight="1" spans="1:2">
      <c r="A706" s="41" t="s">
        <v>688</v>
      </c>
      <c r="B706" s="31"/>
    </row>
    <row r="707" customHeight="1" spans="1:2">
      <c r="A707" s="41" t="s">
        <v>689</v>
      </c>
      <c r="B707" s="31"/>
    </row>
    <row r="708" customHeight="1" spans="1:2">
      <c r="A708" s="41" t="s">
        <v>690</v>
      </c>
      <c r="B708" s="31">
        <v>0</v>
      </c>
    </row>
    <row r="709" customHeight="1" spans="1:2">
      <c r="A709" s="41" t="s">
        <v>691</v>
      </c>
      <c r="B709" s="31">
        <v>155</v>
      </c>
    </row>
    <row r="710" customHeight="1" spans="1:2">
      <c r="A710" s="41" t="s">
        <v>692</v>
      </c>
      <c r="B710" s="31">
        <v>0</v>
      </c>
    </row>
    <row r="711" customHeight="1" spans="1:2">
      <c r="A711" s="40" t="s">
        <v>693</v>
      </c>
      <c r="B711" s="31">
        <v>0</v>
      </c>
    </row>
    <row r="712" customHeight="1" spans="1:2">
      <c r="A712" s="41" t="s">
        <v>694</v>
      </c>
      <c r="B712" s="31">
        <v>0</v>
      </c>
    </row>
    <row r="713" customHeight="1" spans="1:2">
      <c r="A713" s="41" t="s">
        <v>695</v>
      </c>
      <c r="B713" s="31">
        <v>0</v>
      </c>
    </row>
    <row r="714" customHeight="1" spans="1:2">
      <c r="A714" s="40" t="s">
        <v>696</v>
      </c>
      <c r="B714" s="31">
        <v>0</v>
      </c>
    </row>
    <row r="715" customHeight="1" spans="1:2">
      <c r="A715" s="41" t="s">
        <v>697</v>
      </c>
      <c r="B715" s="31">
        <v>0</v>
      </c>
    </row>
    <row r="716" customHeight="1" spans="1:2">
      <c r="A716" s="41" t="s">
        <v>698</v>
      </c>
      <c r="B716" s="31">
        <v>0</v>
      </c>
    </row>
    <row r="717" customHeight="1" spans="1:2">
      <c r="A717" s="41" t="s">
        <v>699</v>
      </c>
      <c r="B717" s="31">
        <v>0</v>
      </c>
    </row>
    <row r="718" customHeight="1" spans="1:2">
      <c r="A718" s="40" t="s">
        <v>700</v>
      </c>
      <c r="B718" s="31">
        <v>0</v>
      </c>
    </row>
    <row r="719" customHeight="1" spans="1:2">
      <c r="A719" s="41" t="s">
        <v>701</v>
      </c>
      <c r="B719" s="31">
        <v>0</v>
      </c>
    </row>
    <row r="720" customHeight="1" spans="1:2">
      <c r="A720" s="41" t="s">
        <v>702</v>
      </c>
      <c r="B720" s="31">
        <v>0</v>
      </c>
    </row>
    <row r="721" customHeight="1" spans="1:2">
      <c r="A721" s="41" t="s">
        <v>703</v>
      </c>
      <c r="B721" s="31">
        <v>0</v>
      </c>
    </row>
    <row r="722" customHeight="1" spans="1:2">
      <c r="A722" s="41" t="s">
        <v>704</v>
      </c>
      <c r="B722" s="31">
        <v>0</v>
      </c>
    </row>
    <row r="723" customHeight="1" spans="1:2">
      <c r="A723" s="40" t="s">
        <v>705</v>
      </c>
      <c r="B723" s="31">
        <v>0</v>
      </c>
    </row>
    <row r="724" customHeight="1" spans="1:2">
      <c r="A724" s="41" t="s">
        <v>706</v>
      </c>
      <c r="B724" s="31">
        <v>0</v>
      </c>
    </row>
    <row r="725" customHeight="1" spans="1:2">
      <c r="A725" s="41" t="s">
        <v>707</v>
      </c>
      <c r="B725" s="31">
        <v>0</v>
      </c>
    </row>
    <row r="726" customHeight="1" spans="1:2">
      <c r="A726" s="41" t="s">
        <v>708</v>
      </c>
      <c r="B726" s="31">
        <v>0</v>
      </c>
    </row>
    <row r="727" customHeight="1" spans="1:2">
      <c r="A727" s="40" t="s">
        <v>709</v>
      </c>
      <c r="B727" s="31">
        <v>1000</v>
      </c>
    </row>
    <row r="728" customHeight="1" spans="1:2">
      <c r="A728" s="41" t="s">
        <v>710</v>
      </c>
      <c r="B728" s="31">
        <v>1000</v>
      </c>
    </row>
    <row r="729" customHeight="1" spans="1:2">
      <c r="A729" s="41" t="s">
        <v>711</v>
      </c>
      <c r="B729" s="31">
        <v>0</v>
      </c>
    </row>
    <row r="730" customHeight="1" spans="1:2">
      <c r="A730" s="41" t="s">
        <v>712</v>
      </c>
      <c r="B730" s="31">
        <v>0</v>
      </c>
    </row>
    <row r="731" customHeight="1" spans="1:2">
      <c r="A731" s="40" t="s">
        <v>713</v>
      </c>
      <c r="B731" s="31">
        <v>0</v>
      </c>
    </row>
    <row r="732" customHeight="1" spans="1:2">
      <c r="A732" s="41" t="s">
        <v>714</v>
      </c>
      <c r="B732" s="31">
        <v>0</v>
      </c>
    </row>
    <row r="733" customHeight="1" spans="1:2">
      <c r="A733" s="41" t="s">
        <v>715</v>
      </c>
      <c r="B733" s="31">
        <v>0</v>
      </c>
    </row>
    <row r="734" customHeight="1" spans="1:2">
      <c r="A734" s="40" t="s">
        <v>716</v>
      </c>
      <c r="B734" s="31">
        <v>276</v>
      </c>
    </row>
    <row r="735" customHeight="1" spans="1:2">
      <c r="A735" s="41" t="s">
        <v>184</v>
      </c>
      <c r="B735" s="31">
        <v>61</v>
      </c>
    </row>
    <row r="736" customHeight="1" spans="1:2">
      <c r="A736" s="41" t="s">
        <v>185</v>
      </c>
      <c r="B736" s="31">
        <v>0</v>
      </c>
    </row>
    <row r="737" customHeight="1" spans="1:2">
      <c r="A737" s="41" t="s">
        <v>186</v>
      </c>
      <c r="B737" s="31">
        <v>0</v>
      </c>
    </row>
    <row r="738" customHeight="1" spans="1:2">
      <c r="A738" s="41" t="s">
        <v>225</v>
      </c>
      <c r="B738" s="31">
        <v>0</v>
      </c>
    </row>
    <row r="739" customHeight="1" spans="1:2">
      <c r="A739" s="41" t="s">
        <v>717</v>
      </c>
      <c r="B739" s="31">
        <v>0</v>
      </c>
    </row>
    <row r="740" customHeight="1" spans="1:2">
      <c r="A740" s="41" t="s">
        <v>718</v>
      </c>
      <c r="B740" s="31">
        <v>0</v>
      </c>
    </row>
    <row r="741" customHeight="1" spans="1:2">
      <c r="A741" s="41" t="s">
        <v>193</v>
      </c>
      <c r="B741" s="31">
        <v>215</v>
      </c>
    </row>
    <row r="742" customHeight="1" spans="1:2">
      <c r="A742" s="41" t="s">
        <v>719</v>
      </c>
      <c r="B742" s="31">
        <v>0</v>
      </c>
    </row>
    <row r="743" customHeight="1" spans="1:2">
      <c r="A743" s="40" t="s">
        <v>720</v>
      </c>
      <c r="B743" s="31">
        <v>167</v>
      </c>
    </row>
    <row r="744" customHeight="1" spans="1:2">
      <c r="A744" s="41" t="s">
        <v>721</v>
      </c>
      <c r="B744" s="31">
        <v>167</v>
      </c>
    </row>
    <row r="745" customHeight="1" spans="1:2">
      <c r="A745" s="40" t="s">
        <v>722</v>
      </c>
      <c r="B745" s="31">
        <v>0</v>
      </c>
    </row>
    <row r="746" customHeight="1" spans="1:2">
      <c r="A746" s="41" t="s">
        <v>723</v>
      </c>
      <c r="B746" s="31">
        <v>0</v>
      </c>
    </row>
    <row r="747" s="28" customFormat="1" customHeight="1" spans="1:2">
      <c r="A747" s="40" t="s">
        <v>724</v>
      </c>
      <c r="B747" s="31">
        <v>2134</v>
      </c>
    </row>
    <row r="748" customHeight="1" spans="1:2">
      <c r="A748" s="40" t="s">
        <v>725</v>
      </c>
      <c r="B748" s="31">
        <v>0</v>
      </c>
    </row>
    <row r="749" customHeight="1" spans="1:2">
      <c r="A749" s="41" t="s">
        <v>184</v>
      </c>
      <c r="B749" s="31">
        <v>0</v>
      </c>
    </row>
    <row r="750" customHeight="1" spans="1:2">
      <c r="A750" s="41" t="s">
        <v>185</v>
      </c>
      <c r="B750" s="31">
        <v>0</v>
      </c>
    </row>
    <row r="751" customHeight="1" spans="1:2">
      <c r="A751" s="41" t="s">
        <v>186</v>
      </c>
      <c r="B751" s="31">
        <v>0</v>
      </c>
    </row>
    <row r="752" customHeight="1" spans="1:2">
      <c r="A752" s="41" t="s">
        <v>726</v>
      </c>
      <c r="B752" s="31">
        <v>0</v>
      </c>
    </row>
    <row r="753" customHeight="1" spans="1:2">
      <c r="A753" s="41" t="s">
        <v>727</v>
      </c>
      <c r="B753" s="31">
        <v>0</v>
      </c>
    </row>
    <row r="754" customHeight="1" spans="1:2">
      <c r="A754" s="41" t="s">
        <v>728</v>
      </c>
      <c r="B754" s="31">
        <v>0</v>
      </c>
    </row>
    <row r="755" customHeight="1" spans="1:2">
      <c r="A755" s="41" t="s">
        <v>729</v>
      </c>
      <c r="B755" s="31">
        <v>0</v>
      </c>
    </row>
    <row r="756" customHeight="1" spans="1:2">
      <c r="A756" s="41" t="s">
        <v>730</v>
      </c>
      <c r="B756" s="31">
        <v>0</v>
      </c>
    </row>
    <row r="757" customHeight="1" spans="1:2">
      <c r="A757" s="41" t="s">
        <v>731</v>
      </c>
      <c r="B757" s="31">
        <v>0</v>
      </c>
    </row>
    <row r="758" customHeight="1" spans="1:2">
      <c r="A758" s="40" t="s">
        <v>732</v>
      </c>
      <c r="B758" s="31">
        <v>0</v>
      </c>
    </row>
    <row r="759" customHeight="1" spans="1:2">
      <c r="A759" s="41" t="s">
        <v>733</v>
      </c>
      <c r="B759" s="31">
        <v>0</v>
      </c>
    </row>
    <row r="760" customHeight="1" spans="1:2">
      <c r="A760" s="41" t="s">
        <v>734</v>
      </c>
      <c r="B760" s="31">
        <v>0</v>
      </c>
    </row>
    <row r="761" customHeight="1" spans="1:2">
      <c r="A761" s="41" t="s">
        <v>735</v>
      </c>
      <c r="B761" s="31">
        <v>0</v>
      </c>
    </row>
    <row r="762" customHeight="1" spans="1:2">
      <c r="A762" s="40" t="s">
        <v>736</v>
      </c>
      <c r="B762" s="31">
        <v>1952</v>
      </c>
    </row>
    <row r="763" customHeight="1" spans="1:2">
      <c r="A763" s="41" t="s">
        <v>737</v>
      </c>
      <c r="B763" s="31">
        <v>88</v>
      </c>
    </row>
    <row r="764" customHeight="1" spans="1:2">
      <c r="A764" s="41" t="s">
        <v>738</v>
      </c>
      <c r="B764" s="31">
        <v>754</v>
      </c>
    </row>
    <row r="765" customHeight="1" spans="1:2">
      <c r="A765" s="41" t="s">
        <v>739</v>
      </c>
      <c r="B765" s="31">
        <v>0</v>
      </c>
    </row>
    <row r="766" customHeight="1" spans="1:2">
      <c r="A766" s="41" t="s">
        <v>740</v>
      </c>
      <c r="B766" s="31">
        <v>0</v>
      </c>
    </row>
    <row r="767" customHeight="1" spans="1:2">
      <c r="A767" s="41" t="s">
        <v>741</v>
      </c>
      <c r="B767" s="31">
        <v>0</v>
      </c>
    </row>
    <row r="768" customHeight="1" spans="1:2">
      <c r="A768" s="41" t="s">
        <v>742</v>
      </c>
      <c r="B768" s="31">
        <v>0</v>
      </c>
    </row>
    <row r="769" customHeight="1" spans="1:2">
      <c r="A769" s="41" t="s">
        <v>743</v>
      </c>
      <c r="B769" s="31">
        <v>0</v>
      </c>
    </row>
    <row r="770" customHeight="1" spans="1:2">
      <c r="A770" s="41" t="s">
        <v>744</v>
      </c>
      <c r="B770" s="31">
        <v>1110</v>
      </c>
    </row>
    <row r="771" customHeight="1" spans="1:2">
      <c r="A771" s="40" t="s">
        <v>745</v>
      </c>
      <c r="B771" s="31">
        <v>0</v>
      </c>
    </row>
    <row r="772" customHeight="1" spans="1:2">
      <c r="A772" s="41" t="s">
        <v>746</v>
      </c>
      <c r="B772" s="31"/>
    </row>
    <row r="773" customHeight="1" spans="1:2">
      <c r="A773" s="41" t="s">
        <v>747</v>
      </c>
      <c r="B773" s="31">
        <v>0</v>
      </c>
    </row>
    <row r="774" customHeight="1" spans="1:2">
      <c r="A774" s="41" t="s">
        <v>748</v>
      </c>
      <c r="B774" s="31">
        <v>0</v>
      </c>
    </row>
    <row r="775" customHeight="1" spans="1:2">
      <c r="A775" s="41" t="s">
        <v>749</v>
      </c>
      <c r="B775" s="31">
        <v>0</v>
      </c>
    </row>
    <row r="776" customHeight="1" spans="1:2">
      <c r="A776" s="40" t="s">
        <v>750</v>
      </c>
      <c r="B776" s="31">
        <v>182</v>
      </c>
    </row>
    <row r="777" customHeight="1" spans="1:2">
      <c r="A777" s="41" t="s">
        <v>751</v>
      </c>
      <c r="B777" s="31">
        <v>182</v>
      </c>
    </row>
    <row r="778" customHeight="1" spans="1:2">
      <c r="A778" s="41" t="s">
        <v>752</v>
      </c>
      <c r="B778" s="31">
        <v>0</v>
      </c>
    </row>
    <row r="779" customHeight="1" spans="1:2">
      <c r="A779" s="41" t="s">
        <v>753</v>
      </c>
      <c r="B779" s="31">
        <v>0</v>
      </c>
    </row>
    <row r="780" customHeight="1" spans="1:2">
      <c r="A780" s="41" t="s">
        <v>754</v>
      </c>
      <c r="B780" s="31">
        <v>0</v>
      </c>
    </row>
    <row r="781" customHeight="1" spans="1:2">
      <c r="A781" s="41" t="s">
        <v>755</v>
      </c>
      <c r="B781" s="31">
        <v>0</v>
      </c>
    </row>
    <row r="782" customHeight="1" spans="1:2">
      <c r="A782" s="41" t="s">
        <v>756</v>
      </c>
      <c r="B782" s="31">
        <v>0</v>
      </c>
    </row>
    <row r="783" customHeight="1" spans="1:2">
      <c r="A783" s="40" t="s">
        <v>757</v>
      </c>
      <c r="B783" s="31">
        <v>0</v>
      </c>
    </row>
    <row r="784" customHeight="1" spans="1:2">
      <c r="A784" s="41" t="s">
        <v>758</v>
      </c>
      <c r="B784" s="31">
        <v>0</v>
      </c>
    </row>
    <row r="785" customHeight="1" spans="1:2">
      <c r="A785" s="41" t="s">
        <v>759</v>
      </c>
      <c r="B785" s="31">
        <v>0</v>
      </c>
    </row>
    <row r="786" customHeight="1" spans="1:2">
      <c r="A786" s="41" t="s">
        <v>760</v>
      </c>
      <c r="B786" s="31">
        <v>0</v>
      </c>
    </row>
    <row r="787" customHeight="1" spans="1:2">
      <c r="A787" s="41" t="s">
        <v>761</v>
      </c>
      <c r="B787" s="31">
        <v>0</v>
      </c>
    </row>
    <row r="788" customHeight="1" spans="1:2">
      <c r="A788" s="41" t="s">
        <v>762</v>
      </c>
      <c r="B788" s="31">
        <v>0</v>
      </c>
    </row>
    <row r="789" customHeight="1" spans="1:2">
      <c r="A789" s="40" t="s">
        <v>763</v>
      </c>
      <c r="B789" s="31">
        <v>0</v>
      </c>
    </row>
    <row r="790" customHeight="1" spans="1:2">
      <c r="A790" s="41" t="s">
        <v>764</v>
      </c>
      <c r="B790" s="31">
        <v>0</v>
      </c>
    </row>
    <row r="791" customHeight="1" spans="1:2">
      <c r="A791" s="41" t="s">
        <v>765</v>
      </c>
      <c r="B791" s="31">
        <v>0</v>
      </c>
    </row>
    <row r="792" customHeight="1" spans="1:2">
      <c r="A792" s="40" t="s">
        <v>766</v>
      </c>
      <c r="B792" s="31">
        <v>0</v>
      </c>
    </row>
    <row r="793" customHeight="1" spans="1:2">
      <c r="A793" s="41" t="s">
        <v>767</v>
      </c>
      <c r="B793" s="31">
        <v>0</v>
      </c>
    </row>
    <row r="794" customHeight="1" spans="1:2">
      <c r="A794" s="41" t="s">
        <v>768</v>
      </c>
      <c r="B794" s="31">
        <v>0</v>
      </c>
    </row>
    <row r="795" customHeight="1" spans="1:2">
      <c r="A795" s="40" t="s">
        <v>769</v>
      </c>
      <c r="B795" s="31">
        <v>0</v>
      </c>
    </row>
    <row r="796" customHeight="1" spans="1:2">
      <c r="A796" s="41" t="s">
        <v>770</v>
      </c>
      <c r="B796" s="31">
        <v>0</v>
      </c>
    </row>
    <row r="797" customHeight="1" spans="1:2">
      <c r="A797" s="40" t="s">
        <v>771</v>
      </c>
      <c r="B797" s="31">
        <v>0</v>
      </c>
    </row>
    <row r="798" customHeight="1" spans="1:2">
      <c r="A798" s="41" t="s">
        <v>772</v>
      </c>
      <c r="B798" s="31">
        <v>0</v>
      </c>
    </row>
    <row r="799" customHeight="1" spans="1:2">
      <c r="A799" s="40" t="s">
        <v>773</v>
      </c>
      <c r="B799" s="31">
        <v>0</v>
      </c>
    </row>
    <row r="800" customHeight="1" spans="1:2">
      <c r="A800" s="41" t="s">
        <v>774</v>
      </c>
      <c r="B800" s="31">
        <v>0</v>
      </c>
    </row>
    <row r="801" customHeight="1" spans="1:2">
      <c r="A801" s="41" t="s">
        <v>775</v>
      </c>
      <c r="B801" s="31">
        <v>0</v>
      </c>
    </row>
    <row r="802" customHeight="1" spans="1:2">
      <c r="A802" s="41" t="s">
        <v>776</v>
      </c>
      <c r="B802" s="31">
        <v>0</v>
      </c>
    </row>
    <row r="803" customHeight="1" spans="1:2">
      <c r="A803" s="41" t="s">
        <v>777</v>
      </c>
      <c r="B803" s="31">
        <v>0</v>
      </c>
    </row>
    <row r="804" customHeight="1" spans="1:2">
      <c r="A804" s="41" t="s">
        <v>778</v>
      </c>
      <c r="B804" s="31">
        <v>0</v>
      </c>
    </row>
    <row r="805" customHeight="1" spans="1:2">
      <c r="A805" s="40" t="s">
        <v>779</v>
      </c>
      <c r="B805" s="31">
        <v>0</v>
      </c>
    </row>
    <row r="806" customHeight="1" spans="1:2">
      <c r="A806" s="41" t="s">
        <v>780</v>
      </c>
      <c r="B806" s="31">
        <v>0</v>
      </c>
    </row>
    <row r="807" customHeight="1" spans="1:2">
      <c r="A807" s="40" t="s">
        <v>781</v>
      </c>
      <c r="B807" s="31">
        <v>0</v>
      </c>
    </row>
    <row r="808" customHeight="1" spans="1:2">
      <c r="A808" s="41" t="s">
        <v>782</v>
      </c>
      <c r="B808" s="31">
        <v>0</v>
      </c>
    </row>
    <row r="809" customHeight="1" spans="1:2">
      <c r="A809" s="40" t="s">
        <v>783</v>
      </c>
      <c r="B809" s="31">
        <v>0</v>
      </c>
    </row>
    <row r="810" customHeight="1" spans="1:2">
      <c r="A810" s="41" t="s">
        <v>184</v>
      </c>
      <c r="B810" s="31">
        <v>0</v>
      </c>
    </row>
    <row r="811" customHeight="1" spans="1:2">
      <c r="A811" s="41" t="s">
        <v>185</v>
      </c>
      <c r="B811" s="31">
        <v>0</v>
      </c>
    </row>
    <row r="812" customHeight="1" spans="1:2">
      <c r="A812" s="41" t="s">
        <v>186</v>
      </c>
      <c r="B812" s="31">
        <v>0</v>
      </c>
    </row>
    <row r="813" customHeight="1" spans="1:2">
      <c r="A813" s="41" t="s">
        <v>784</v>
      </c>
      <c r="B813" s="31">
        <v>0</v>
      </c>
    </row>
    <row r="814" customHeight="1" spans="1:2">
      <c r="A814" s="41" t="s">
        <v>785</v>
      </c>
      <c r="B814" s="31">
        <v>0</v>
      </c>
    </row>
    <row r="815" customHeight="1" spans="1:2">
      <c r="A815" s="41" t="s">
        <v>786</v>
      </c>
      <c r="B815" s="31">
        <v>0</v>
      </c>
    </row>
    <row r="816" customHeight="1" spans="1:2">
      <c r="A816" s="41" t="s">
        <v>787</v>
      </c>
      <c r="B816" s="31">
        <v>0</v>
      </c>
    </row>
    <row r="817" customHeight="1" spans="1:2">
      <c r="A817" s="41" t="s">
        <v>788</v>
      </c>
      <c r="B817" s="31">
        <v>0</v>
      </c>
    </row>
    <row r="818" customHeight="1" spans="1:2">
      <c r="A818" s="41" t="s">
        <v>789</v>
      </c>
      <c r="B818" s="31">
        <v>0</v>
      </c>
    </row>
    <row r="819" customHeight="1" spans="1:2">
      <c r="A819" s="41" t="s">
        <v>790</v>
      </c>
      <c r="B819" s="31">
        <v>0</v>
      </c>
    </row>
    <row r="820" customHeight="1" spans="1:2">
      <c r="A820" s="41" t="s">
        <v>225</v>
      </c>
      <c r="B820" s="31">
        <v>0</v>
      </c>
    </row>
    <row r="821" customHeight="1" spans="1:2">
      <c r="A821" s="41" t="s">
        <v>791</v>
      </c>
      <c r="B821" s="31">
        <v>0</v>
      </c>
    </row>
    <row r="822" customHeight="1" spans="1:2">
      <c r="A822" s="41" t="s">
        <v>193</v>
      </c>
      <c r="B822" s="31">
        <v>0</v>
      </c>
    </row>
    <row r="823" customHeight="1" spans="1:2">
      <c r="A823" s="41" t="s">
        <v>792</v>
      </c>
      <c r="B823" s="31">
        <v>0</v>
      </c>
    </row>
    <row r="824" customHeight="1" spans="1:2">
      <c r="A824" s="40" t="s">
        <v>793</v>
      </c>
      <c r="B824" s="31">
        <v>0</v>
      </c>
    </row>
    <row r="825" customHeight="1" spans="1:2">
      <c r="A825" s="41" t="s">
        <v>794</v>
      </c>
      <c r="B825" s="31"/>
    </row>
    <row r="826" s="28" customFormat="1" customHeight="1" spans="1:2">
      <c r="A826" s="40" t="s">
        <v>795</v>
      </c>
      <c r="B826" s="31">
        <v>6810</v>
      </c>
    </row>
    <row r="827" customHeight="1" spans="1:2">
      <c r="A827" s="40" t="s">
        <v>796</v>
      </c>
      <c r="B827" s="31">
        <v>609</v>
      </c>
    </row>
    <row r="828" customHeight="1" spans="1:2">
      <c r="A828" s="41" t="s">
        <v>184</v>
      </c>
      <c r="B828" s="31">
        <v>139</v>
      </c>
    </row>
    <row r="829" customHeight="1" spans="1:2">
      <c r="A829" s="41" t="s">
        <v>185</v>
      </c>
      <c r="B829" s="31">
        <v>0</v>
      </c>
    </row>
    <row r="830" customHeight="1" spans="1:2">
      <c r="A830" s="41" t="s">
        <v>186</v>
      </c>
      <c r="B830" s="31">
        <v>0</v>
      </c>
    </row>
    <row r="831" customHeight="1" spans="1:2">
      <c r="A831" s="41" t="s">
        <v>797</v>
      </c>
      <c r="B831" s="31">
        <v>23</v>
      </c>
    </row>
    <row r="832" customHeight="1" spans="1:2">
      <c r="A832" s="41" t="s">
        <v>798</v>
      </c>
      <c r="B832" s="31">
        <v>0</v>
      </c>
    </row>
    <row r="833" customHeight="1" spans="1:2">
      <c r="A833" s="41" t="s">
        <v>799</v>
      </c>
      <c r="B833" s="31">
        <v>0</v>
      </c>
    </row>
    <row r="834" customHeight="1" spans="1:2">
      <c r="A834" s="41" t="s">
        <v>800</v>
      </c>
      <c r="B834" s="31">
        <v>447</v>
      </c>
    </row>
    <row r="835" customHeight="1" spans="1:2">
      <c r="A835" s="41" t="s">
        <v>801</v>
      </c>
      <c r="B835" s="31">
        <v>0</v>
      </c>
    </row>
    <row r="836" customHeight="1" spans="1:2">
      <c r="A836" s="41" t="s">
        <v>802</v>
      </c>
      <c r="B836" s="31">
        <v>0</v>
      </c>
    </row>
    <row r="837" customHeight="1" spans="1:2">
      <c r="A837" s="41" t="s">
        <v>803</v>
      </c>
      <c r="B837" s="31">
        <v>0</v>
      </c>
    </row>
    <row r="838" customHeight="1" spans="1:2">
      <c r="A838" s="40" t="s">
        <v>804</v>
      </c>
      <c r="B838" s="31">
        <v>0</v>
      </c>
    </row>
    <row r="839" customHeight="1" spans="1:2">
      <c r="A839" s="41" t="s">
        <v>805</v>
      </c>
      <c r="B839" s="31">
        <v>0</v>
      </c>
    </row>
    <row r="840" customHeight="1" spans="1:2">
      <c r="A840" s="40" t="s">
        <v>806</v>
      </c>
      <c r="B840" s="31">
        <v>1896</v>
      </c>
    </row>
    <row r="841" customHeight="1" spans="1:2">
      <c r="A841" s="41" t="s">
        <v>807</v>
      </c>
      <c r="B841" s="31">
        <v>0</v>
      </c>
    </row>
    <row r="842" customHeight="1" spans="1:2">
      <c r="A842" s="41" t="s">
        <v>808</v>
      </c>
      <c r="B842" s="31">
        <v>1896</v>
      </c>
    </row>
    <row r="843" customHeight="1" spans="1:2">
      <c r="A843" s="40" t="s">
        <v>809</v>
      </c>
      <c r="B843" s="31">
        <v>4181</v>
      </c>
    </row>
    <row r="844" customHeight="1" spans="1:2">
      <c r="A844" s="41" t="s">
        <v>810</v>
      </c>
      <c r="B844" s="31">
        <v>4181</v>
      </c>
    </row>
    <row r="845" customHeight="1" spans="1:2">
      <c r="A845" s="40" t="s">
        <v>811</v>
      </c>
      <c r="B845" s="31">
        <v>124</v>
      </c>
    </row>
    <row r="846" customHeight="1" spans="1:2">
      <c r="A846" s="41" t="s">
        <v>812</v>
      </c>
      <c r="B846" s="31">
        <v>124</v>
      </c>
    </row>
    <row r="847" customHeight="1" spans="1:2">
      <c r="A847" s="40" t="s">
        <v>813</v>
      </c>
      <c r="B847" s="31">
        <v>0</v>
      </c>
    </row>
    <row r="848" customHeight="1" spans="1:2">
      <c r="A848" s="41" t="s">
        <v>814</v>
      </c>
      <c r="B848" s="31"/>
    </row>
    <row r="849" s="28" customFormat="1" customHeight="1" spans="1:2">
      <c r="A849" s="40" t="s">
        <v>815</v>
      </c>
      <c r="B849" s="31">
        <v>16521</v>
      </c>
    </row>
    <row r="850" customHeight="1" spans="1:2">
      <c r="A850" s="40" t="s">
        <v>816</v>
      </c>
      <c r="B850" s="31">
        <v>5723</v>
      </c>
    </row>
    <row r="851" customHeight="1" spans="1:2">
      <c r="A851" s="41" t="s">
        <v>184</v>
      </c>
      <c r="B851" s="31">
        <v>972</v>
      </c>
    </row>
    <row r="852" customHeight="1" spans="1:2">
      <c r="A852" s="41" t="s">
        <v>185</v>
      </c>
      <c r="B852" s="31">
        <v>0</v>
      </c>
    </row>
    <row r="853" customHeight="1" spans="1:2">
      <c r="A853" s="41" t="s">
        <v>186</v>
      </c>
      <c r="B853" s="31">
        <v>0</v>
      </c>
    </row>
    <row r="854" customHeight="1" spans="1:2">
      <c r="A854" s="41" t="s">
        <v>193</v>
      </c>
      <c r="B854" s="31">
        <v>902</v>
      </c>
    </row>
    <row r="855" customHeight="1" spans="1:2">
      <c r="A855" s="41" t="s">
        <v>817</v>
      </c>
      <c r="B855" s="31">
        <v>0</v>
      </c>
    </row>
    <row r="856" customHeight="1" spans="1:2">
      <c r="A856" s="41" t="s">
        <v>818</v>
      </c>
      <c r="B856" s="31">
        <v>70</v>
      </c>
    </row>
    <row r="857" customHeight="1" spans="1:2">
      <c r="A857" s="41" t="s">
        <v>819</v>
      </c>
      <c r="B857" s="31">
        <v>3</v>
      </c>
    </row>
    <row r="858" customHeight="1" spans="1:2">
      <c r="A858" s="41" t="s">
        <v>820</v>
      </c>
      <c r="B858" s="31">
        <v>56</v>
      </c>
    </row>
    <row r="859" customHeight="1" spans="1:2">
      <c r="A859" s="41" t="s">
        <v>821</v>
      </c>
      <c r="B859" s="31">
        <v>0</v>
      </c>
    </row>
    <row r="860" customHeight="1" spans="1:2">
      <c r="A860" s="41" t="s">
        <v>822</v>
      </c>
      <c r="B860" s="31">
        <v>206</v>
      </c>
    </row>
    <row r="861" customHeight="1" spans="1:2">
      <c r="A861" s="41" t="s">
        <v>823</v>
      </c>
      <c r="B861" s="31">
        <v>0</v>
      </c>
    </row>
    <row r="862" customHeight="1" spans="1:2">
      <c r="A862" s="41" t="s">
        <v>824</v>
      </c>
      <c r="B862" s="31">
        <v>0</v>
      </c>
    </row>
    <row r="863" customHeight="1" spans="1:2">
      <c r="A863" s="41" t="s">
        <v>825</v>
      </c>
      <c r="B863" s="31">
        <v>0</v>
      </c>
    </row>
    <row r="864" customHeight="1" spans="1:2">
      <c r="A864" s="41" t="s">
        <v>826</v>
      </c>
      <c r="B864" s="31">
        <v>0</v>
      </c>
    </row>
    <row r="865" customHeight="1" spans="1:2">
      <c r="A865" s="41" t="s">
        <v>827</v>
      </c>
      <c r="B865" s="31">
        <v>0</v>
      </c>
    </row>
    <row r="866" customHeight="1" spans="1:2">
      <c r="A866" s="41" t="s">
        <v>828</v>
      </c>
      <c r="B866" s="31"/>
    </row>
    <row r="867" customHeight="1" spans="1:2">
      <c r="A867" s="41" t="s">
        <v>829</v>
      </c>
      <c r="B867" s="31">
        <v>28</v>
      </c>
    </row>
    <row r="868" customHeight="1" spans="1:2">
      <c r="A868" s="41" t="s">
        <v>830</v>
      </c>
      <c r="B868" s="31">
        <v>0</v>
      </c>
    </row>
    <row r="869" customHeight="1" spans="1:2">
      <c r="A869" s="41" t="s">
        <v>831</v>
      </c>
      <c r="B869" s="31">
        <v>0</v>
      </c>
    </row>
    <row r="870" customHeight="1" spans="1:2">
      <c r="A870" s="41" t="s">
        <v>832</v>
      </c>
      <c r="B870" s="31">
        <v>0</v>
      </c>
    </row>
    <row r="871" customHeight="1" spans="1:2">
      <c r="A871" s="41" t="s">
        <v>833</v>
      </c>
      <c r="B871" s="31">
        <v>366</v>
      </c>
    </row>
    <row r="872" customHeight="1" spans="1:2">
      <c r="A872" s="41" t="s">
        <v>834</v>
      </c>
      <c r="B872" s="31">
        <v>0</v>
      </c>
    </row>
    <row r="873" customHeight="1" spans="1:2">
      <c r="A873" s="41" t="s">
        <v>835</v>
      </c>
      <c r="B873" s="31">
        <v>0</v>
      </c>
    </row>
    <row r="874" customHeight="1" spans="1:2">
      <c r="A874" s="41" t="s">
        <v>836</v>
      </c>
      <c r="B874" s="31">
        <v>0</v>
      </c>
    </row>
    <row r="875" customHeight="1" spans="1:2">
      <c r="A875" s="41" t="s">
        <v>837</v>
      </c>
      <c r="B875" s="31">
        <v>3120</v>
      </c>
    </row>
    <row r="876" customHeight="1" spans="1:2">
      <c r="A876" s="40" t="s">
        <v>838</v>
      </c>
      <c r="B876" s="31">
        <v>1749</v>
      </c>
    </row>
    <row r="877" customHeight="1" spans="1:2">
      <c r="A877" s="41" t="s">
        <v>184</v>
      </c>
      <c r="B877" s="31">
        <v>198</v>
      </c>
    </row>
    <row r="878" customHeight="1" spans="1:2">
      <c r="A878" s="41" t="s">
        <v>185</v>
      </c>
      <c r="B878" s="31">
        <v>140</v>
      </c>
    </row>
    <row r="879" customHeight="1" spans="1:2">
      <c r="A879" s="41" t="s">
        <v>186</v>
      </c>
      <c r="B879" s="31">
        <v>0</v>
      </c>
    </row>
    <row r="880" customHeight="1" spans="1:2">
      <c r="A880" s="41" t="s">
        <v>839</v>
      </c>
      <c r="B880" s="31">
        <v>773</v>
      </c>
    </row>
    <row r="881" customHeight="1" spans="1:2">
      <c r="A881" s="41" t="s">
        <v>840</v>
      </c>
      <c r="B881" s="31"/>
    </row>
    <row r="882" customHeight="1" spans="1:2">
      <c r="A882" s="41" t="s">
        <v>841</v>
      </c>
      <c r="B882" s="31">
        <v>70</v>
      </c>
    </row>
    <row r="883" customHeight="1" spans="1:2">
      <c r="A883" s="41" t="s">
        <v>842</v>
      </c>
      <c r="B883" s="31">
        <v>261</v>
      </c>
    </row>
    <row r="884" customHeight="1" spans="1:2">
      <c r="A884" s="41" t="s">
        <v>843</v>
      </c>
      <c r="B884" s="31">
        <v>303</v>
      </c>
    </row>
    <row r="885" customHeight="1" spans="1:2">
      <c r="A885" s="41" t="s">
        <v>844</v>
      </c>
      <c r="B885" s="31">
        <v>0</v>
      </c>
    </row>
    <row r="886" customHeight="1" spans="1:2">
      <c r="A886" s="41" t="s">
        <v>845</v>
      </c>
      <c r="B886" s="31">
        <v>0</v>
      </c>
    </row>
    <row r="887" customHeight="1" spans="1:2">
      <c r="A887" s="41" t="s">
        <v>846</v>
      </c>
      <c r="B887" s="31">
        <v>0</v>
      </c>
    </row>
    <row r="888" customHeight="1" spans="1:2">
      <c r="A888" s="41" t="s">
        <v>847</v>
      </c>
      <c r="B888" s="31">
        <v>0</v>
      </c>
    </row>
    <row r="889" customHeight="1" spans="1:2">
      <c r="A889" s="41" t="s">
        <v>848</v>
      </c>
      <c r="B889" s="31">
        <v>0</v>
      </c>
    </row>
    <row r="890" customHeight="1" spans="1:2">
      <c r="A890" s="41" t="s">
        <v>849</v>
      </c>
      <c r="B890" s="31">
        <v>0</v>
      </c>
    </row>
    <row r="891" customHeight="1" spans="1:2">
      <c r="A891" s="41" t="s">
        <v>850</v>
      </c>
      <c r="B891" s="31">
        <v>0</v>
      </c>
    </row>
    <row r="892" customHeight="1" spans="1:2">
      <c r="A892" s="41" t="s">
        <v>851</v>
      </c>
      <c r="B892" s="31">
        <v>0</v>
      </c>
    </row>
    <row r="893" customHeight="1" spans="1:2">
      <c r="A893" s="41" t="s">
        <v>852</v>
      </c>
      <c r="B893" s="31">
        <v>0</v>
      </c>
    </row>
    <row r="894" customHeight="1" spans="1:2">
      <c r="A894" s="41" t="s">
        <v>853</v>
      </c>
      <c r="B894" s="31">
        <v>0</v>
      </c>
    </row>
    <row r="895" customHeight="1" spans="1:2">
      <c r="A895" s="41" t="s">
        <v>854</v>
      </c>
      <c r="B895" s="31">
        <v>0</v>
      </c>
    </row>
    <row r="896" customHeight="1" spans="1:2">
      <c r="A896" s="41" t="s">
        <v>855</v>
      </c>
      <c r="B896" s="31">
        <v>4</v>
      </c>
    </row>
    <row r="897" customHeight="1" spans="1:2">
      <c r="A897" s="41" t="s">
        <v>856</v>
      </c>
      <c r="B897" s="31">
        <v>0</v>
      </c>
    </row>
    <row r="898" customHeight="1" spans="1:2">
      <c r="A898" s="41" t="s">
        <v>857</v>
      </c>
      <c r="B898" s="31">
        <v>0</v>
      </c>
    </row>
    <row r="899" customHeight="1" spans="1:2">
      <c r="A899" s="41" t="s">
        <v>823</v>
      </c>
      <c r="B899" s="31">
        <v>0</v>
      </c>
    </row>
    <row r="900" customHeight="1" spans="1:2">
      <c r="A900" s="41" t="s">
        <v>858</v>
      </c>
      <c r="B900" s="31">
        <v>0</v>
      </c>
    </row>
    <row r="901" customHeight="1" spans="1:2">
      <c r="A901" s="40" t="s">
        <v>859</v>
      </c>
      <c r="B901" s="31">
        <v>6862</v>
      </c>
    </row>
    <row r="902" customHeight="1" spans="1:2">
      <c r="A902" s="41" t="s">
        <v>184</v>
      </c>
      <c r="B902" s="31">
        <v>170</v>
      </c>
    </row>
    <row r="903" customHeight="1" spans="1:2">
      <c r="A903" s="41" t="s">
        <v>185</v>
      </c>
      <c r="B903" s="31">
        <v>0</v>
      </c>
    </row>
    <row r="904" customHeight="1" spans="1:2">
      <c r="A904" s="41" t="s">
        <v>186</v>
      </c>
      <c r="B904" s="31">
        <v>0</v>
      </c>
    </row>
    <row r="905" customHeight="1" spans="1:2">
      <c r="A905" s="41" t="s">
        <v>860</v>
      </c>
      <c r="B905" s="31">
        <v>0</v>
      </c>
    </row>
    <row r="906" customHeight="1" spans="1:2">
      <c r="A906" s="41" t="s">
        <v>861</v>
      </c>
      <c r="B906" s="31">
        <v>25</v>
      </c>
    </row>
    <row r="907" customHeight="1" spans="1:2">
      <c r="A907" s="41" t="s">
        <v>862</v>
      </c>
      <c r="B907" s="31">
        <v>557</v>
      </c>
    </row>
    <row r="908" customHeight="1" spans="1:2">
      <c r="A908" s="41" t="s">
        <v>863</v>
      </c>
      <c r="B908" s="31">
        <v>58</v>
      </c>
    </row>
    <row r="909" customHeight="1" spans="1:2">
      <c r="A909" s="41" t="s">
        <v>864</v>
      </c>
      <c r="B909" s="31">
        <v>0</v>
      </c>
    </row>
    <row r="910" customHeight="1" spans="1:2">
      <c r="A910" s="41" t="s">
        <v>865</v>
      </c>
      <c r="B910" s="31">
        <v>0</v>
      </c>
    </row>
    <row r="911" customHeight="1" spans="1:2">
      <c r="A911" s="41" t="s">
        <v>866</v>
      </c>
      <c r="B911" s="31">
        <v>3408</v>
      </c>
    </row>
    <row r="912" customHeight="1" spans="1:2">
      <c r="A912" s="41" t="s">
        <v>867</v>
      </c>
      <c r="B912" s="31">
        <v>1941</v>
      </c>
    </row>
    <row r="913" customHeight="1" spans="1:2">
      <c r="A913" s="41" t="s">
        <v>868</v>
      </c>
      <c r="B913" s="31">
        <v>0</v>
      </c>
    </row>
    <row r="914" customHeight="1" spans="1:2">
      <c r="A914" s="41" t="s">
        <v>869</v>
      </c>
      <c r="B914" s="31">
        <v>0</v>
      </c>
    </row>
    <row r="915" customHeight="1" spans="1:2">
      <c r="A915" s="41" t="s">
        <v>870</v>
      </c>
      <c r="B915" s="31">
        <v>0</v>
      </c>
    </row>
    <row r="916" customHeight="1" spans="1:2">
      <c r="A916" s="41" t="s">
        <v>871</v>
      </c>
      <c r="B916" s="31">
        <v>532</v>
      </c>
    </row>
    <row r="917" customHeight="1" spans="1:2">
      <c r="A917" s="41" t="s">
        <v>872</v>
      </c>
      <c r="B917" s="31">
        <v>0</v>
      </c>
    </row>
    <row r="918" customHeight="1" spans="1:2">
      <c r="A918" s="41" t="s">
        <v>873</v>
      </c>
      <c r="B918" s="31">
        <v>155</v>
      </c>
    </row>
    <row r="919" customHeight="1" spans="1:2">
      <c r="A919" s="41" t="s">
        <v>874</v>
      </c>
      <c r="B919" s="31">
        <v>0</v>
      </c>
    </row>
    <row r="920" customHeight="1" spans="1:2">
      <c r="A920" s="41" t="s">
        <v>875</v>
      </c>
      <c r="B920" s="31">
        <v>0</v>
      </c>
    </row>
    <row r="921" customHeight="1" spans="1:2">
      <c r="A921" s="41" t="s">
        <v>876</v>
      </c>
      <c r="B921" s="31">
        <v>0</v>
      </c>
    </row>
    <row r="922" customHeight="1" spans="1:2">
      <c r="A922" s="41" t="s">
        <v>877</v>
      </c>
      <c r="B922" s="31">
        <v>0</v>
      </c>
    </row>
    <row r="923" customHeight="1" spans="1:2">
      <c r="A923" s="41" t="s">
        <v>851</v>
      </c>
      <c r="B923" s="31">
        <v>0</v>
      </c>
    </row>
    <row r="924" customHeight="1" spans="1:2">
      <c r="A924" s="41" t="s">
        <v>878</v>
      </c>
      <c r="B924" s="31">
        <v>0</v>
      </c>
    </row>
    <row r="925" customHeight="1" spans="1:2">
      <c r="A925" s="41" t="s">
        <v>879</v>
      </c>
      <c r="B925" s="31">
        <v>0</v>
      </c>
    </row>
    <row r="926" customHeight="1" spans="1:2">
      <c r="A926" s="41" t="s">
        <v>880</v>
      </c>
      <c r="B926" s="31">
        <v>0</v>
      </c>
    </row>
    <row r="927" customHeight="1" spans="1:2">
      <c r="A927" s="41" t="s">
        <v>881</v>
      </c>
      <c r="B927" s="31">
        <v>0</v>
      </c>
    </row>
    <row r="928" customHeight="1" spans="1:2">
      <c r="A928" s="41" t="s">
        <v>882</v>
      </c>
      <c r="B928" s="31">
        <v>16</v>
      </c>
    </row>
    <row r="929" customHeight="1" spans="1:2">
      <c r="A929" s="40" t="s">
        <v>883</v>
      </c>
      <c r="B929" s="31">
        <v>361</v>
      </c>
    </row>
    <row r="930" customHeight="1" spans="1:2">
      <c r="A930" s="41" t="s">
        <v>184</v>
      </c>
      <c r="B930" s="31">
        <v>361</v>
      </c>
    </row>
    <row r="931" customHeight="1" spans="1:2">
      <c r="A931" s="41" t="s">
        <v>185</v>
      </c>
      <c r="B931" s="31"/>
    </row>
    <row r="932" customHeight="1" spans="1:2">
      <c r="A932" s="41" t="s">
        <v>186</v>
      </c>
      <c r="B932" s="31"/>
    </row>
    <row r="933" customHeight="1" spans="1:2">
      <c r="A933" s="41" t="s">
        <v>884</v>
      </c>
      <c r="B933" s="31"/>
    </row>
    <row r="934" customHeight="1" spans="1:2">
      <c r="A934" s="41" t="s">
        <v>885</v>
      </c>
      <c r="B934" s="31"/>
    </row>
    <row r="935" customHeight="1" spans="1:2">
      <c r="A935" s="41" t="s">
        <v>886</v>
      </c>
      <c r="B935" s="31"/>
    </row>
    <row r="936" customHeight="1" spans="1:2">
      <c r="A936" s="41" t="s">
        <v>887</v>
      </c>
      <c r="B936" s="31"/>
    </row>
    <row r="937" customHeight="1" spans="1:2">
      <c r="A937" s="41" t="s">
        <v>888</v>
      </c>
      <c r="B937" s="31"/>
    </row>
    <row r="938" customHeight="1" spans="1:2">
      <c r="A938" s="41" t="s">
        <v>889</v>
      </c>
      <c r="B938" s="31"/>
    </row>
    <row r="939" customHeight="1" spans="1:2">
      <c r="A939" s="41" t="s">
        <v>890</v>
      </c>
      <c r="B939" s="31"/>
    </row>
    <row r="940" customHeight="1" spans="1:2">
      <c r="A940" s="40" t="s">
        <v>891</v>
      </c>
      <c r="B940" s="31">
        <v>1199</v>
      </c>
    </row>
    <row r="941" customHeight="1" spans="1:2">
      <c r="A941" s="41" t="s">
        <v>892</v>
      </c>
      <c r="B941" s="31">
        <v>646</v>
      </c>
    </row>
    <row r="942" customHeight="1" spans="1:2">
      <c r="A942" s="41" t="s">
        <v>893</v>
      </c>
      <c r="B942" s="31">
        <v>0</v>
      </c>
    </row>
    <row r="943" customHeight="1" spans="1:2">
      <c r="A943" s="41" t="s">
        <v>894</v>
      </c>
      <c r="B943" s="31">
        <v>0</v>
      </c>
    </row>
    <row r="944" customHeight="1" spans="1:2">
      <c r="A944" s="41" t="s">
        <v>895</v>
      </c>
      <c r="B944" s="31">
        <v>0</v>
      </c>
    </row>
    <row r="945" customHeight="1" spans="1:2">
      <c r="A945" s="41" t="s">
        <v>896</v>
      </c>
      <c r="B945" s="31">
        <v>0</v>
      </c>
    </row>
    <row r="946" customHeight="1" spans="1:2">
      <c r="A946" s="41" t="s">
        <v>897</v>
      </c>
      <c r="B946" s="31">
        <v>553</v>
      </c>
    </row>
    <row r="947" customHeight="1" spans="1:2">
      <c r="A947" s="40" t="s">
        <v>898</v>
      </c>
      <c r="B947" s="31">
        <v>114</v>
      </c>
    </row>
    <row r="948" customHeight="1" spans="1:2">
      <c r="A948" s="41" t="s">
        <v>899</v>
      </c>
      <c r="B948" s="31">
        <v>0</v>
      </c>
    </row>
    <row r="949" customHeight="1" spans="1:2">
      <c r="A949" s="41" t="s">
        <v>900</v>
      </c>
      <c r="B949" s="31">
        <v>0</v>
      </c>
    </row>
    <row r="950" customHeight="1" spans="1:2">
      <c r="A950" s="41" t="s">
        <v>901</v>
      </c>
      <c r="B950" s="31">
        <v>114</v>
      </c>
    </row>
    <row r="951" customHeight="1" spans="1:2">
      <c r="A951" s="41" t="s">
        <v>902</v>
      </c>
      <c r="B951" s="31">
        <v>0</v>
      </c>
    </row>
    <row r="952" customHeight="1" spans="1:2">
      <c r="A952" s="41" t="s">
        <v>903</v>
      </c>
      <c r="B952" s="31">
        <v>0</v>
      </c>
    </row>
    <row r="953" customHeight="1" spans="1:2">
      <c r="A953" s="41" t="s">
        <v>904</v>
      </c>
      <c r="B953" s="31">
        <v>0</v>
      </c>
    </row>
    <row r="954" customHeight="1" spans="1:2">
      <c r="A954" s="40" t="s">
        <v>905</v>
      </c>
      <c r="B954" s="31">
        <v>0</v>
      </c>
    </row>
    <row r="955" customHeight="1" spans="1:2">
      <c r="A955" s="41" t="s">
        <v>906</v>
      </c>
      <c r="B955" s="31">
        <v>0</v>
      </c>
    </row>
    <row r="956" customHeight="1" spans="1:2">
      <c r="A956" s="41" t="s">
        <v>907</v>
      </c>
      <c r="B956" s="31">
        <v>0</v>
      </c>
    </row>
    <row r="957" customHeight="1" spans="1:2">
      <c r="A957" s="40" t="s">
        <v>908</v>
      </c>
      <c r="B957" s="31">
        <v>513</v>
      </c>
    </row>
    <row r="958" customHeight="1" spans="1:2">
      <c r="A958" s="41" t="s">
        <v>909</v>
      </c>
      <c r="B958" s="31">
        <v>0</v>
      </c>
    </row>
    <row r="959" customHeight="1" spans="1:2">
      <c r="A959" s="41" t="s">
        <v>910</v>
      </c>
      <c r="B959" s="31">
        <v>513</v>
      </c>
    </row>
    <row r="960" s="28" customFormat="1" customHeight="1" spans="1:2">
      <c r="A960" s="40" t="s">
        <v>911</v>
      </c>
      <c r="B960" s="31">
        <v>5493</v>
      </c>
    </row>
    <row r="961" customHeight="1" spans="1:2">
      <c r="A961" s="40" t="s">
        <v>912</v>
      </c>
      <c r="B961" s="31">
        <v>5373</v>
      </c>
    </row>
    <row r="962" customHeight="1" spans="1:2">
      <c r="A962" s="41" t="s">
        <v>184</v>
      </c>
      <c r="B962" s="31">
        <v>451</v>
      </c>
    </row>
    <row r="963" customHeight="1" spans="1:2">
      <c r="A963" s="41" t="s">
        <v>185</v>
      </c>
      <c r="B963" s="31">
        <v>0</v>
      </c>
    </row>
    <row r="964" customHeight="1" spans="1:2">
      <c r="A964" s="41" t="s">
        <v>186</v>
      </c>
      <c r="B964" s="31">
        <v>0</v>
      </c>
    </row>
    <row r="965" customHeight="1" spans="1:2">
      <c r="A965" s="41" t="s">
        <v>913</v>
      </c>
      <c r="B965" s="31">
        <v>3025</v>
      </c>
    </row>
    <row r="966" customHeight="1" spans="1:2">
      <c r="A966" s="41" t="s">
        <v>914</v>
      </c>
      <c r="B966" s="31">
        <v>415</v>
      </c>
    </row>
    <row r="967" customHeight="1" spans="1:2">
      <c r="A967" s="41" t="s">
        <v>915</v>
      </c>
      <c r="B967" s="31">
        <v>0</v>
      </c>
    </row>
    <row r="968" customHeight="1" spans="1:2">
      <c r="A968" s="41" t="s">
        <v>916</v>
      </c>
      <c r="B968" s="31">
        <v>175</v>
      </c>
    </row>
    <row r="969" customHeight="1" spans="1:2">
      <c r="A969" s="41" t="s">
        <v>917</v>
      </c>
      <c r="B969" s="31">
        <v>0</v>
      </c>
    </row>
    <row r="970" customHeight="1" spans="1:2">
      <c r="A970" s="41" t="s">
        <v>918</v>
      </c>
      <c r="B970" s="31">
        <v>0</v>
      </c>
    </row>
    <row r="971" customHeight="1" spans="1:2">
      <c r="A971" s="41" t="s">
        <v>919</v>
      </c>
      <c r="B971" s="31">
        <v>0</v>
      </c>
    </row>
    <row r="972" customHeight="1" spans="1:2">
      <c r="A972" s="41" t="s">
        <v>920</v>
      </c>
      <c r="B972" s="31">
        <v>0</v>
      </c>
    </row>
    <row r="973" customHeight="1" spans="1:2">
      <c r="A973" s="41" t="s">
        <v>921</v>
      </c>
      <c r="B973" s="31">
        <v>0</v>
      </c>
    </row>
    <row r="974" customHeight="1" spans="1:2">
      <c r="A974" s="41" t="s">
        <v>922</v>
      </c>
      <c r="B974" s="31">
        <v>0</v>
      </c>
    </row>
    <row r="975" customHeight="1" spans="1:2">
      <c r="A975" s="41" t="s">
        <v>923</v>
      </c>
      <c r="B975" s="31">
        <v>0</v>
      </c>
    </row>
    <row r="976" customHeight="1" spans="1:2">
      <c r="A976" s="41" t="s">
        <v>924</v>
      </c>
      <c r="B976" s="31">
        <v>0</v>
      </c>
    </row>
    <row r="977" customHeight="1" spans="1:2">
      <c r="A977" s="41" t="s">
        <v>925</v>
      </c>
      <c r="B977" s="31">
        <v>0</v>
      </c>
    </row>
    <row r="978" customHeight="1" spans="1:2">
      <c r="A978" s="41" t="s">
        <v>926</v>
      </c>
      <c r="B978" s="31">
        <v>0</v>
      </c>
    </row>
    <row r="979" customHeight="1" spans="1:2">
      <c r="A979" s="41" t="s">
        <v>927</v>
      </c>
      <c r="B979" s="31">
        <v>0</v>
      </c>
    </row>
    <row r="980" customHeight="1" spans="1:2">
      <c r="A980" s="41" t="s">
        <v>928</v>
      </c>
      <c r="B980" s="31">
        <v>0</v>
      </c>
    </row>
    <row r="981" customHeight="1" spans="1:2">
      <c r="A981" s="41" t="s">
        <v>929</v>
      </c>
      <c r="B981" s="31">
        <v>0</v>
      </c>
    </row>
    <row r="982" customHeight="1" spans="1:2">
      <c r="A982" s="41" t="s">
        <v>930</v>
      </c>
      <c r="B982" s="31">
        <v>0</v>
      </c>
    </row>
    <row r="983" customHeight="1" spans="1:2">
      <c r="A983" s="41" t="s">
        <v>931</v>
      </c>
      <c r="B983" s="31">
        <v>1307</v>
      </c>
    </row>
    <row r="984" customHeight="1" spans="1:2">
      <c r="A984" s="40" t="s">
        <v>932</v>
      </c>
      <c r="B984" s="31">
        <v>0</v>
      </c>
    </row>
    <row r="985" customHeight="1" spans="1:2">
      <c r="A985" s="41" t="s">
        <v>184</v>
      </c>
      <c r="B985" s="31">
        <v>0</v>
      </c>
    </row>
    <row r="986" customHeight="1" spans="1:2">
      <c r="A986" s="41" t="s">
        <v>185</v>
      </c>
      <c r="B986" s="31">
        <v>0</v>
      </c>
    </row>
    <row r="987" customHeight="1" spans="1:2">
      <c r="A987" s="41" t="s">
        <v>186</v>
      </c>
      <c r="B987" s="31">
        <v>0</v>
      </c>
    </row>
    <row r="988" customHeight="1" spans="1:2">
      <c r="A988" s="41" t="s">
        <v>933</v>
      </c>
      <c r="B988" s="31">
        <v>0</v>
      </c>
    </row>
    <row r="989" customHeight="1" spans="1:2">
      <c r="A989" s="41" t="s">
        <v>934</v>
      </c>
      <c r="B989" s="31">
        <v>0</v>
      </c>
    </row>
    <row r="990" customHeight="1" spans="1:2">
      <c r="A990" s="41" t="s">
        <v>935</v>
      </c>
      <c r="B990" s="31">
        <v>0</v>
      </c>
    </row>
    <row r="991" customHeight="1" spans="1:2">
      <c r="A991" s="41" t="s">
        <v>936</v>
      </c>
      <c r="B991" s="31">
        <v>0</v>
      </c>
    </row>
    <row r="992" customHeight="1" spans="1:2">
      <c r="A992" s="41" t="s">
        <v>937</v>
      </c>
      <c r="B992" s="31">
        <v>0</v>
      </c>
    </row>
    <row r="993" customHeight="1" spans="1:2">
      <c r="A993" s="41" t="s">
        <v>938</v>
      </c>
      <c r="B993" s="31">
        <v>0</v>
      </c>
    </row>
    <row r="994" customHeight="1" spans="1:2">
      <c r="A994" s="40" t="s">
        <v>939</v>
      </c>
      <c r="B994" s="31">
        <v>0</v>
      </c>
    </row>
    <row r="995" customHeight="1" spans="1:2">
      <c r="A995" s="41" t="s">
        <v>184</v>
      </c>
      <c r="B995" s="31">
        <v>0</v>
      </c>
    </row>
    <row r="996" customHeight="1" spans="1:2">
      <c r="A996" s="41" t="s">
        <v>185</v>
      </c>
      <c r="B996" s="31">
        <v>0</v>
      </c>
    </row>
    <row r="997" customHeight="1" spans="1:2">
      <c r="A997" s="41" t="s">
        <v>186</v>
      </c>
      <c r="B997" s="31">
        <v>0</v>
      </c>
    </row>
    <row r="998" customHeight="1" spans="1:2">
      <c r="A998" s="41" t="s">
        <v>940</v>
      </c>
      <c r="B998" s="31">
        <v>0</v>
      </c>
    </row>
    <row r="999" customHeight="1" spans="1:2">
      <c r="A999" s="41" t="s">
        <v>941</v>
      </c>
      <c r="B999" s="31">
        <v>0</v>
      </c>
    </row>
    <row r="1000" customHeight="1" spans="1:2">
      <c r="A1000" s="41" t="s">
        <v>942</v>
      </c>
      <c r="B1000" s="31">
        <v>0</v>
      </c>
    </row>
    <row r="1001" customHeight="1" spans="1:2">
      <c r="A1001" s="41" t="s">
        <v>943</v>
      </c>
      <c r="B1001" s="31">
        <v>0</v>
      </c>
    </row>
    <row r="1002" customHeight="1" spans="1:2">
      <c r="A1002" s="41" t="s">
        <v>944</v>
      </c>
      <c r="B1002" s="31">
        <v>0</v>
      </c>
    </row>
    <row r="1003" customHeight="1" spans="1:2">
      <c r="A1003" s="41" t="s">
        <v>945</v>
      </c>
      <c r="B1003" s="31">
        <v>0</v>
      </c>
    </row>
    <row r="1004" customHeight="1" spans="1:2">
      <c r="A1004" s="40" t="s">
        <v>946</v>
      </c>
      <c r="B1004" s="31">
        <v>0</v>
      </c>
    </row>
    <row r="1005" customHeight="1" spans="1:2">
      <c r="A1005" s="41" t="s">
        <v>947</v>
      </c>
      <c r="B1005" s="31">
        <v>0</v>
      </c>
    </row>
    <row r="1006" customHeight="1" spans="1:2">
      <c r="A1006" s="41" t="s">
        <v>948</v>
      </c>
      <c r="B1006" s="31">
        <v>0</v>
      </c>
    </row>
    <row r="1007" customHeight="1" spans="1:2">
      <c r="A1007" s="41" t="s">
        <v>949</v>
      </c>
      <c r="B1007" s="31">
        <v>0</v>
      </c>
    </row>
    <row r="1008" customHeight="1" spans="1:2">
      <c r="A1008" s="41" t="s">
        <v>950</v>
      </c>
      <c r="B1008" s="31">
        <v>0</v>
      </c>
    </row>
    <row r="1009" customHeight="1" spans="1:2">
      <c r="A1009" s="40" t="s">
        <v>951</v>
      </c>
      <c r="B1009" s="31">
        <v>0</v>
      </c>
    </row>
    <row r="1010" customHeight="1" spans="1:2">
      <c r="A1010" s="41" t="s">
        <v>184</v>
      </c>
      <c r="B1010" s="31">
        <v>0</v>
      </c>
    </row>
    <row r="1011" customHeight="1" spans="1:2">
      <c r="A1011" s="41" t="s">
        <v>185</v>
      </c>
      <c r="B1011" s="31">
        <v>0</v>
      </c>
    </row>
    <row r="1012" customHeight="1" spans="1:2">
      <c r="A1012" s="41" t="s">
        <v>186</v>
      </c>
      <c r="B1012" s="31">
        <v>0</v>
      </c>
    </row>
    <row r="1013" customHeight="1" spans="1:2">
      <c r="A1013" s="41" t="s">
        <v>937</v>
      </c>
      <c r="B1013" s="31">
        <v>0</v>
      </c>
    </row>
    <row r="1014" customHeight="1" spans="1:2">
      <c r="A1014" s="41" t="s">
        <v>952</v>
      </c>
      <c r="B1014" s="31">
        <v>0</v>
      </c>
    </row>
    <row r="1015" customHeight="1" spans="1:2">
      <c r="A1015" s="41" t="s">
        <v>953</v>
      </c>
      <c r="B1015" s="31">
        <v>0</v>
      </c>
    </row>
    <row r="1016" customHeight="1" spans="1:2">
      <c r="A1016" s="40" t="s">
        <v>954</v>
      </c>
      <c r="B1016" s="31">
        <v>0</v>
      </c>
    </row>
    <row r="1017" customHeight="1" spans="1:2">
      <c r="A1017" s="41" t="s">
        <v>955</v>
      </c>
      <c r="B1017" s="31">
        <v>0</v>
      </c>
    </row>
    <row r="1018" customHeight="1" spans="1:2">
      <c r="A1018" s="41" t="s">
        <v>956</v>
      </c>
      <c r="B1018" s="31">
        <v>0</v>
      </c>
    </row>
    <row r="1019" customHeight="1" spans="1:2">
      <c r="A1019" s="41" t="s">
        <v>957</v>
      </c>
      <c r="B1019" s="31">
        <v>0</v>
      </c>
    </row>
    <row r="1020" customHeight="1" spans="1:2">
      <c r="A1020" s="41" t="s">
        <v>958</v>
      </c>
      <c r="B1020" s="31">
        <v>0</v>
      </c>
    </row>
    <row r="1021" customHeight="1" spans="1:2">
      <c r="A1021" s="40" t="s">
        <v>959</v>
      </c>
      <c r="B1021" s="31">
        <v>120</v>
      </c>
    </row>
    <row r="1022" customHeight="1" spans="1:2">
      <c r="A1022" s="41" t="s">
        <v>960</v>
      </c>
      <c r="B1022" s="31">
        <v>0</v>
      </c>
    </row>
    <row r="1023" customHeight="1" spans="1:2">
      <c r="A1023" s="41" t="s">
        <v>961</v>
      </c>
      <c r="B1023" s="31">
        <v>120</v>
      </c>
    </row>
    <row r="1024" s="28" customFormat="1" customHeight="1" spans="1:2">
      <c r="A1024" s="40" t="s">
        <v>962</v>
      </c>
      <c r="B1024" s="31">
        <v>1113</v>
      </c>
    </row>
    <row r="1025" customHeight="1" spans="1:2">
      <c r="A1025" s="40" t="s">
        <v>963</v>
      </c>
      <c r="B1025" s="31">
        <v>0</v>
      </c>
    </row>
    <row r="1026" customHeight="1" spans="1:2">
      <c r="A1026" s="41" t="s">
        <v>184</v>
      </c>
      <c r="B1026" s="31">
        <v>0</v>
      </c>
    </row>
    <row r="1027" customHeight="1" spans="1:2">
      <c r="A1027" s="41" t="s">
        <v>185</v>
      </c>
      <c r="B1027" s="31">
        <v>0</v>
      </c>
    </row>
    <row r="1028" customHeight="1" spans="1:2">
      <c r="A1028" s="41" t="s">
        <v>186</v>
      </c>
      <c r="B1028" s="31">
        <v>0</v>
      </c>
    </row>
    <row r="1029" customHeight="1" spans="1:2">
      <c r="A1029" s="41" t="s">
        <v>964</v>
      </c>
      <c r="B1029" s="31">
        <v>0</v>
      </c>
    </row>
    <row r="1030" customHeight="1" spans="1:2">
      <c r="A1030" s="41" t="s">
        <v>965</v>
      </c>
      <c r="B1030" s="31">
        <v>0</v>
      </c>
    </row>
    <row r="1031" customHeight="1" spans="1:2">
      <c r="A1031" s="41" t="s">
        <v>966</v>
      </c>
      <c r="B1031" s="31">
        <v>0</v>
      </c>
    </row>
    <row r="1032" customHeight="1" spans="1:2">
      <c r="A1032" s="41" t="s">
        <v>967</v>
      </c>
      <c r="B1032" s="31">
        <v>0</v>
      </c>
    </row>
    <row r="1033" customHeight="1" spans="1:2">
      <c r="A1033" s="41" t="s">
        <v>968</v>
      </c>
      <c r="B1033" s="31">
        <v>0</v>
      </c>
    </row>
    <row r="1034" customHeight="1" spans="1:2">
      <c r="A1034" s="41" t="s">
        <v>969</v>
      </c>
      <c r="B1034" s="31">
        <v>0</v>
      </c>
    </row>
    <row r="1035" customHeight="1" spans="1:2">
      <c r="A1035" s="40" t="s">
        <v>970</v>
      </c>
      <c r="B1035" s="31">
        <v>0</v>
      </c>
    </row>
    <row r="1036" customHeight="1" spans="1:2">
      <c r="A1036" s="41" t="s">
        <v>184</v>
      </c>
      <c r="B1036" s="31">
        <v>0</v>
      </c>
    </row>
    <row r="1037" customHeight="1" spans="1:2">
      <c r="A1037" s="41" t="s">
        <v>185</v>
      </c>
      <c r="B1037" s="31">
        <v>0</v>
      </c>
    </row>
    <row r="1038" customHeight="1" spans="1:2">
      <c r="A1038" s="41" t="s">
        <v>186</v>
      </c>
      <c r="B1038" s="31">
        <v>0</v>
      </c>
    </row>
    <row r="1039" customHeight="1" spans="1:2">
      <c r="A1039" s="41" t="s">
        <v>971</v>
      </c>
      <c r="B1039" s="31">
        <v>0</v>
      </c>
    </row>
    <row r="1040" customHeight="1" spans="1:2">
      <c r="A1040" s="41" t="s">
        <v>972</v>
      </c>
      <c r="B1040" s="31">
        <v>0</v>
      </c>
    </row>
    <row r="1041" customHeight="1" spans="1:2">
      <c r="A1041" s="41" t="s">
        <v>973</v>
      </c>
      <c r="B1041" s="31">
        <v>0</v>
      </c>
    </row>
    <row r="1042" customHeight="1" spans="1:2">
      <c r="A1042" s="41" t="s">
        <v>974</v>
      </c>
      <c r="B1042" s="31">
        <v>0</v>
      </c>
    </row>
    <row r="1043" customHeight="1" spans="1:2">
      <c r="A1043" s="41" t="s">
        <v>975</v>
      </c>
      <c r="B1043" s="31">
        <v>0</v>
      </c>
    </row>
    <row r="1044" customHeight="1" spans="1:2">
      <c r="A1044" s="41" t="s">
        <v>976</v>
      </c>
      <c r="B1044" s="31">
        <v>0</v>
      </c>
    </row>
    <row r="1045" customHeight="1" spans="1:2">
      <c r="A1045" s="41" t="s">
        <v>977</v>
      </c>
      <c r="B1045" s="31">
        <v>0</v>
      </c>
    </row>
    <row r="1046" customHeight="1" spans="1:2">
      <c r="A1046" s="41" t="s">
        <v>978</v>
      </c>
      <c r="B1046" s="31">
        <v>0</v>
      </c>
    </row>
    <row r="1047" customHeight="1" spans="1:2">
      <c r="A1047" s="41" t="s">
        <v>979</v>
      </c>
      <c r="B1047" s="31">
        <v>0</v>
      </c>
    </row>
    <row r="1048" customHeight="1" spans="1:2">
      <c r="A1048" s="41" t="s">
        <v>980</v>
      </c>
      <c r="B1048" s="31">
        <v>0</v>
      </c>
    </row>
    <row r="1049" customHeight="1" spans="1:2">
      <c r="A1049" s="41" t="s">
        <v>981</v>
      </c>
      <c r="B1049" s="31">
        <v>0</v>
      </c>
    </row>
    <row r="1050" customHeight="1" spans="1:2">
      <c r="A1050" s="41" t="s">
        <v>982</v>
      </c>
      <c r="B1050" s="31">
        <v>0</v>
      </c>
    </row>
    <row r="1051" customHeight="1" spans="1:2">
      <c r="A1051" s="40" t="s">
        <v>983</v>
      </c>
      <c r="B1051" s="31">
        <v>0</v>
      </c>
    </row>
    <row r="1052" customHeight="1" spans="1:2">
      <c r="A1052" s="41" t="s">
        <v>184</v>
      </c>
      <c r="B1052" s="31">
        <v>0</v>
      </c>
    </row>
    <row r="1053" customHeight="1" spans="1:2">
      <c r="A1053" s="41" t="s">
        <v>185</v>
      </c>
      <c r="B1053" s="31">
        <v>0</v>
      </c>
    </row>
    <row r="1054" customHeight="1" spans="1:2">
      <c r="A1054" s="41" t="s">
        <v>186</v>
      </c>
      <c r="B1054" s="31">
        <v>0</v>
      </c>
    </row>
    <row r="1055" customHeight="1" spans="1:2">
      <c r="A1055" s="41" t="s">
        <v>984</v>
      </c>
      <c r="B1055" s="31">
        <v>0</v>
      </c>
    </row>
    <row r="1056" customHeight="1" spans="1:2">
      <c r="A1056" s="40" t="s">
        <v>985</v>
      </c>
      <c r="B1056" s="31">
        <v>386</v>
      </c>
    </row>
    <row r="1057" customHeight="1" spans="1:2">
      <c r="A1057" s="41" t="s">
        <v>184</v>
      </c>
      <c r="B1057" s="31">
        <v>303</v>
      </c>
    </row>
    <row r="1058" customHeight="1" spans="1:2">
      <c r="A1058" s="41" t="s">
        <v>185</v>
      </c>
      <c r="B1058" s="31">
        <v>0</v>
      </c>
    </row>
    <row r="1059" customHeight="1" spans="1:2">
      <c r="A1059" s="41" t="s">
        <v>186</v>
      </c>
      <c r="B1059" s="31">
        <v>83</v>
      </c>
    </row>
    <row r="1060" customHeight="1" spans="1:2">
      <c r="A1060" s="41" t="s">
        <v>986</v>
      </c>
      <c r="B1060" s="31">
        <v>0</v>
      </c>
    </row>
    <row r="1061" customHeight="1" spans="1:2">
      <c r="A1061" s="41" t="s">
        <v>987</v>
      </c>
      <c r="B1061" s="31">
        <v>0</v>
      </c>
    </row>
    <row r="1062" customHeight="1" spans="1:2">
      <c r="A1062" s="41" t="s">
        <v>988</v>
      </c>
      <c r="B1062" s="31">
        <v>0</v>
      </c>
    </row>
    <row r="1063" customHeight="1" spans="1:2">
      <c r="A1063" s="41" t="s">
        <v>989</v>
      </c>
      <c r="B1063" s="31">
        <v>0</v>
      </c>
    </row>
    <row r="1064" customHeight="1" spans="1:2">
      <c r="A1064" s="41" t="s">
        <v>990</v>
      </c>
      <c r="B1064" s="31">
        <v>0</v>
      </c>
    </row>
    <row r="1065" customHeight="1" spans="1:2">
      <c r="A1065" s="41" t="s">
        <v>193</v>
      </c>
      <c r="B1065" s="31">
        <v>0</v>
      </c>
    </row>
    <row r="1066" customHeight="1" spans="1:2">
      <c r="A1066" s="41" t="s">
        <v>991</v>
      </c>
      <c r="B1066" s="31">
        <v>0</v>
      </c>
    </row>
    <row r="1067" customHeight="1" spans="1:2">
      <c r="A1067" s="40" t="s">
        <v>992</v>
      </c>
      <c r="B1067" s="31">
        <v>0</v>
      </c>
    </row>
    <row r="1068" customHeight="1" spans="1:2">
      <c r="A1068" s="41" t="s">
        <v>184</v>
      </c>
      <c r="B1068" s="31">
        <v>0</v>
      </c>
    </row>
    <row r="1069" customHeight="1" spans="1:2">
      <c r="A1069" s="41" t="s">
        <v>185</v>
      </c>
      <c r="B1069" s="31">
        <v>0</v>
      </c>
    </row>
    <row r="1070" customHeight="1" spans="1:2">
      <c r="A1070" s="41" t="s">
        <v>186</v>
      </c>
      <c r="B1070" s="31">
        <v>0</v>
      </c>
    </row>
    <row r="1071" customHeight="1" spans="1:2">
      <c r="A1071" s="41" t="s">
        <v>993</v>
      </c>
      <c r="B1071" s="31">
        <v>0</v>
      </c>
    </row>
    <row r="1072" customHeight="1" spans="1:2">
      <c r="A1072" s="41" t="s">
        <v>994</v>
      </c>
      <c r="B1072" s="31">
        <v>0</v>
      </c>
    </row>
    <row r="1073" customHeight="1" spans="1:2">
      <c r="A1073" s="41" t="s">
        <v>995</v>
      </c>
      <c r="B1073" s="31">
        <v>0</v>
      </c>
    </row>
    <row r="1074" customHeight="1" spans="1:2">
      <c r="A1074" s="40" t="s">
        <v>996</v>
      </c>
      <c r="B1074" s="31">
        <v>727</v>
      </c>
    </row>
    <row r="1075" customHeight="1" spans="1:2">
      <c r="A1075" s="41" t="s">
        <v>184</v>
      </c>
      <c r="B1075" s="31">
        <v>0</v>
      </c>
    </row>
    <row r="1076" customHeight="1" spans="1:2">
      <c r="A1076" s="41" t="s">
        <v>185</v>
      </c>
      <c r="B1076" s="31">
        <v>0</v>
      </c>
    </row>
    <row r="1077" customHeight="1" spans="1:2">
      <c r="A1077" s="41" t="s">
        <v>186</v>
      </c>
      <c r="B1077" s="31">
        <v>0</v>
      </c>
    </row>
    <row r="1078" customHeight="1" spans="1:2">
      <c r="A1078" s="41" t="s">
        <v>997</v>
      </c>
      <c r="B1078" s="31">
        <v>0</v>
      </c>
    </row>
    <row r="1079" customHeight="1" spans="1:2">
      <c r="A1079" s="41" t="s">
        <v>998</v>
      </c>
      <c r="B1079" s="31">
        <v>86</v>
      </c>
    </row>
    <row r="1080" customHeight="1" spans="1:2">
      <c r="A1080" s="41" t="s">
        <v>999</v>
      </c>
      <c r="B1080" s="31">
        <v>0</v>
      </c>
    </row>
    <row r="1081" customHeight="1" spans="1:2">
      <c r="A1081" s="41" t="s">
        <v>1000</v>
      </c>
      <c r="B1081" s="31">
        <v>641</v>
      </c>
    </row>
    <row r="1082" customHeight="1" spans="1:2">
      <c r="A1082" s="40" t="s">
        <v>1001</v>
      </c>
      <c r="B1082" s="31">
        <v>0</v>
      </c>
    </row>
    <row r="1083" customHeight="1" spans="1:2">
      <c r="A1083" s="41" t="s">
        <v>1002</v>
      </c>
      <c r="B1083" s="31">
        <v>0</v>
      </c>
    </row>
    <row r="1084" customHeight="1" spans="1:2">
      <c r="A1084" s="41" t="s">
        <v>1003</v>
      </c>
      <c r="B1084" s="31">
        <v>0</v>
      </c>
    </row>
    <row r="1085" customHeight="1" spans="1:2">
      <c r="A1085" s="41" t="s">
        <v>1004</v>
      </c>
      <c r="B1085" s="31">
        <v>0</v>
      </c>
    </row>
    <row r="1086" customHeight="1" spans="1:2">
      <c r="A1086" s="41" t="s">
        <v>1005</v>
      </c>
      <c r="B1086" s="31">
        <v>0</v>
      </c>
    </row>
    <row r="1087" customHeight="1" spans="1:2">
      <c r="A1087" s="41" t="s">
        <v>1006</v>
      </c>
      <c r="B1087" s="31">
        <v>0</v>
      </c>
    </row>
    <row r="1088" s="28" customFormat="1" customHeight="1" spans="1:2">
      <c r="A1088" s="40" t="s">
        <v>1007</v>
      </c>
      <c r="B1088" s="31">
        <v>157</v>
      </c>
    </row>
    <row r="1089" customHeight="1" spans="1:2">
      <c r="A1089" s="40" t="s">
        <v>1008</v>
      </c>
      <c r="B1089" s="31">
        <v>157</v>
      </c>
    </row>
    <row r="1090" customHeight="1" spans="1:2">
      <c r="A1090" s="41" t="s">
        <v>184</v>
      </c>
      <c r="B1090" s="31">
        <v>157</v>
      </c>
    </row>
    <row r="1091" customHeight="1" spans="1:2">
      <c r="A1091" s="41" t="s">
        <v>185</v>
      </c>
      <c r="B1091" s="31">
        <v>0</v>
      </c>
    </row>
    <row r="1092" customHeight="1" spans="1:2">
      <c r="A1092" s="41" t="s">
        <v>186</v>
      </c>
      <c r="B1092" s="31">
        <v>0</v>
      </c>
    </row>
    <row r="1093" customHeight="1" spans="1:2">
      <c r="A1093" s="41" t="s">
        <v>1009</v>
      </c>
      <c r="B1093" s="31">
        <v>0</v>
      </c>
    </row>
    <row r="1094" customHeight="1" spans="1:2">
      <c r="A1094" s="41" t="s">
        <v>1010</v>
      </c>
      <c r="B1094" s="31">
        <v>0</v>
      </c>
    </row>
    <row r="1095" customHeight="1" spans="1:2">
      <c r="A1095" s="41" t="s">
        <v>1011</v>
      </c>
      <c r="B1095" s="31">
        <v>0</v>
      </c>
    </row>
    <row r="1096" customHeight="1" spans="1:2">
      <c r="A1096" s="41" t="s">
        <v>1012</v>
      </c>
      <c r="B1096" s="31">
        <v>0</v>
      </c>
    </row>
    <row r="1097" customHeight="1" spans="1:2">
      <c r="A1097" s="41" t="s">
        <v>193</v>
      </c>
      <c r="B1097" s="31">
        <v>0</v>
      </c>
    </row>
    <row r="1098" customHeight="1" spans="1:2">
      <c r="A1098" s="41" t="s">
        <v>1013</v>
      </c>
      <c r="B1098" s="31"/>
    </row>
    <row r="1099" customHeight="1" spans="1:2">
      <c r="A1099" s="40" t="s">
        <v>1014</v>
      </c>
      <c r="B1099" s="31">
        <v>0</v>
      </c>
    </row>
    <row r="1100" customHeight="1" spans="1:2">
      <c r="A1100" s="41" t="s">
        <v>184</v>
      </c>
      <c r="B1100" s="31">
        <v>0</v>
      </c>
    </row>
    <row r="1101" customHeight="1" spans="1:2">
      <c r="A1101" s="41" t="s">
        <v>185</v>
      </c>
      <c r="B1101" s="31">
        <v>0</v>
      </c>
    </row>
    <row r="1102" customHeight="1" spans="1:2">
      <c r="A1102" s="41" t="s">
        <v>186</v>
      </c>
      <c r="B1102" s="31">
        <v>0</v>
      </c>
    </row>
    <row r="1103" customHeight="1" spans="1:2">
      <c r="A1103" s="41" t="s">
        <v>1015</v>
      </c>
      <c r="B1103" s="31">
        <v>0</v>
      </c>
    </row>
    <row r="1104" customHeight="1" spans="1:2">
      <c r="A1104" s="41" t="s">
        <v>1016</v>
      </c>
      <c r="B1104" s="31">
        <v>0</v>
      </c>
    </row>
    <row r="1105" customHeight="1" spans="1:2">
      <c r="A1105" s="40" t="s">
        <v>1017</v>
      </c>
      <c r="B1105" s="31">
        <v>0</v>
      </c>
    </row>
    <row r="1106" customHeight="1" spans="1:2">
      <c r="A1106" s="41" t="s">
        <v>1018</v>
      </c>
      <c r="B1106" s="31">
        <v>0</v>
      </c>
    </row>
    <row r="1107" customHeight="1" spans="1:2">
      <c r="A1107" s="41" t="s">
        <v>1019</v>
      </c>
      <c r="B1107" s="31">
        <v>0</v>
      </c>
    </row>
    <row r="1108" s="28" customFormat="1" customHeight="1" spans="1:2">
      <c r="A1108" s="40" t="s">
        <v>1020</v>
      </c>
      <c r="B1108" s="31">
        <v>0</v>
      </c>
    </row>
    <row r="1109" customHeight="1" spans="1:2">
      <c r="A1109" s="40" t="s">
        <v>1021</v>
      </c>
      <c r="B1109" s="31">
        <v>0</v>
      </c>
    </row>
    <row r="1110" customHeight="1" spans="1:2">
      <c r="A1110" s="41" t="s">
        <v>184</v>
      </c>
      <c r="B1110" s="31">
        <v>0</v>
      </c>
    </row>
    <row r="1111" customHeight="1" spans="1:2">
      <c r="A1111" s="41" t="s">
        <v>185</v>
      </c>
      <c r="B1111" s="31">
        <v>0</v>
      </c>
    </row>
    <row r="1112" customHeight="1" spans="1:2">
      <c r="A1112" s="41" t="s">
        <v>186</v>
      </c>
      <c r="B1112" s="31">
        <v>0</v>
      </c>
    </row>
    <row r="1113" customHeight="1" spans="1:2">
      <c r="A1113" s="41" t="s">
        <v>1022</v>
      </c>
      <c r="B1113" s="31">
        <v>0</v>
      </c>
    </row>
    <row r="1114" customHeight="1" spans="1:2">
      <c r="A1114" s="41" t="s">
        <v>193</v>
      </c>
      <c r="B1114" s="31">
        <v>0</v>
      </c>
    </row>
    <row r="1115" customHeight="1" spans="1:2">
      <c r="A1115" s="41" t="s">
        <v>1023</v>
      </c>
      <c r="B1115" s="31">
        <v>0</v>
      </c>
    </row>
    <row r="1116" customHeight="1" spans="1:2">
      <c r="A1116" s="40" t="s">
        <v>1024</v>
      </c>
      <c r="B1116" s="31">
        <v>0</v>
      </c>
    </row>
    <row r="1117" customHeight="1" spans="1:2">
      <c r="A1117" s="41" t="s">
        <v>1025</v>
      </c>
      <c r="B1117" s="31">
        <v>0</v>
      </c>
    </row>
    <row r="1118" customHeight="1" spans="1:2">
      <c r="A1118" s="41" t="s">
        <v>1026</v>
      </c>
      <c r="B1118" s="31">
        <v>0</v>
      </c>
    </row>
    <row r="1119" customHeight="1" spans="1:2">
      <c r="A1119" s="41" t="s">
        <v>1027</v>
      </c>
      <c r="B1119" s="31">
        <v>0</v>
      </c>
    </row>
    <row r="1120" customHeight="1" spans="1:2">
      <c r="A1120" s="41" t="s">
        <v>1028</v>
      </c>
      <c r="B1120" s="31">
        <v>0</v>
      </c>
    </row>
    <row r="1121" customHeight="1" spans="1:2">
      <c r="A1121" s="41" t="s">
        <v>1029</v>
      </c>
      <c r="B1121" s="31">
        <v>0</v>
      </c>
    </row>
    <row r="1122" customHeight="1" spans="1:2">
      <c r="A1122" s="41" t="s">
        <v>1030</v>
      </c>
      <c r="B1122" s="31">
        <v>0</v>
      </c>
    </row>
    <row r="1123" customHeight="1" spans="1:2">
      <c r="A1123" s="41" t="s">
        <v>1031</v>
      </c>
      <c r="B1123" s="31">
        <v>0</v>
      </c>
    </row>
    <row r="1124" customHeight="1" spans="1:2">
      <c r="A1124" s="41" t="s">
        <v>1032</v>
      </c>
      <c r="B1124" s="31">
        <v>0</v>
      </c>
    </row>
    <row r="1125" customHeight="1" spans="1:2">
      <c r="A1125" s="41" t="s">
        <v>1033</v>
      </c>
      <c r="B1125" s="31">
        <v>0</v>
      </c>
    </row>
    <row r="1126" customHeight="1" spans="1:2">
      <c r="A1126" s="40" t="s">
        <v>1034</v>
      </c>
      <c r="B1126" s="31">
        <v>0</v>
      </c>
    </row>
    <row r="1127" customHeight="1" spans="1:2">
      <c r="A1127" s="41" t="s">
        <v>1035</v>
      </c>
      <c r="B1127" s="31">
        <v>0</v>
      </c>
    </row>
    <row r="1128" customHeight="1" spans="1:2">
      <c r="A1128" s="41" t="s">
        <v>1036</v>
      </c>
      <c r="B1128" s="31">
        <v>0</v>
      </c>
    </row>
    <row r="1129" customHeight="1" spans="1:2">
      <c r="A1129" s="41" t="s">
        <v>1037</v>
      </c>
      <c r="B1129" s="31">
        <v>0</v>
      </c>
    </row>
    <row r="1130" customHeight="1" spans="1:2">
      <c r="A1130" s="41" t="s">
        <v>1038</v>
      </c>
      <c r="B1130" s="31">
        <v>0</v>
      </c>
    </row>
    <row r="1131" customHeight="1" spans="1:2">
      <c r="A1131" s="41" t="s">
        <v>1039</v>
      </c>
      <c r="B1131" s="31">
        <v>0</v>
      </c>
    </row>
    <row r="1132" customHeight="1" spans="1:2">
      <c r="A1132" s="40" t="s">
        <v>1040</v>
      </c>
      <c r="B1132" s="31">
        <v>0</v>
      </c>
    </row>
    <row r="1133" customHeight="1" spans="1:2">
      <c r="A1133" s="41" t="s">
        <v>1041</v>
      </c>
      <c r="B1133" s="31">
        <v>0</v>
      </c>
    </row>
    <row r="1134" customHeight="1" spans="1:2">
      <c r="A1134" s="41" t="s">
        <v>1042</v>
      </c>
      <c r="B1134" s="31">
        <v>0</v>
      </c>
    </row>
    <row r="1135" customHeight="1" spans="1:2">
      <c r="A1135" s="40" t="s">
        <v>1043</v>
      </c>
      <c r="B1135" s="31">
        <v>0</v>
      </c>
    </row>
    <row r="1136" customHeight="1" spans="1:2">
      <c r="A1136" s="41" t="s">
        <v>1044</v>
      </c>
      <c r="B1136" s="31">
        <v>0</v>
      </c>
    </row>
    <row r="1137" customHeight="1" spans="1:2">
      <c r="A1137" s="41" t="s">
        <v>1045</v>
      </c>
      <c r="B1137" s="31">
        <v>0</v>
      </c>
    </row>
    <row r="1138" s="28" customFormat="1" customHeight="1" spans="1:2">
      <c r="A1138" s="40" t="s">
        <v>1046</v>
      </c>
      <c r="B1138" s="31">
        <v>0</v>
      </c>
    </row>
    <row r="1139" customHeight="1" spans="1:2">
      <c r="A1139" s="40" t="s">
        <v>1047</v>
      </c>
      <c r="B1139" s="31">
        <v>0</v>
      </c>
    </row>
    <row r="1140" customHeight="1" spans="1:2">
      <c r="A1140" s="40" t="s">
        <v>1048</v>
      </c>
      <c r="B1140" s="31">
        <v>0</v>
      </c>
    </row>
    <row r="1141" customHeight="1" spans="1:2">
      <c r="A1141" s="40" t="s">
        <v>1049</v>
      </c>
      <c r="B1141" s="31">
        <v>0</v>
      </c>
    </row>
    <row r="1142" customHeight="1" spans="1:2">
      <c r="A1142" s="40" t="s">
        <v>1050</v>
      </c>
      <c r="B1142" s="31">
        <v>0</v>
      </c>
    </row>
    <row r="1143" customHeight="1" spans="1:2">
      <c r="A1143" s="40" t="s">
        <v>1051</v>
      </c>
      <c r="B1143" s="31">
        <v>0</v>
      </c>
    </row>
    <row r="1144" customHeight="1" spans="1:2">
      <c r="A1144" s="40" t="s">
        <v>1052</v>
      </c>
      <c r="B1144" s="31">
        <v>0</v>
      </c>
    </row>
    <row r="1145" customHeight="1" spans="1:2">
      <c r="A1145" s="40" t="s">
        <v>1053</v>
      </c>
      <c r="B1145" s="31">
        <v>0</v>
      </c>
    </row>
    <row r="1146" customHeight="1" spans="1:2">
      <c r="A1146" s="40" t="s">
        <v>1054</v>
      </c>
      <c r="B1146" s="31">
        <v>0</v>
      </c>
    </row>
    <row r="1147" customHeight="1" spans="1:2">
      <c r="A1147" s="40" t="s">
        <v>1055</v>
      </c>
      <c r="B1147" s="31">
        <v>0</v>
      </c>
    </row>
    <row r="1148" s="28" customFormat="1" customHeight="1" spans="1:2">
      <c r="A1148" s="40" t="s">
        <v>1056</v>
      </c>
      <c r="B1148" s="31">
        <v>2060</v>
      </c>
    </row>
    <row r="1149" customHeight="1" spans="1:2">
      <c r="A1149" s="40" t="s">
        <v>1057</v>
      </c>
      <c r="B1149" s="31">
        <v>2060</v>
      </c>
    </row>
    <row r="1150" customHeight="1" spans="1:2">
      <c r="A1150" s="41" t="s">
        <v>184</v>
      </c>
      <c r="B1150" s="31">
        <v>823</v>
      </c>
    </row>
    <row r="1151" customHeight="1" spans="1:2">
      <c r="A1151" s="41" t="s">
        <v>185</v>
      </c>
      <c r="B1151" s="31">
        <v>0</v>
      </c>
    </row>
    <row r="1152" customHeight="1" spans="1:2">
      <c r="A1152" s="41" t="s">
        <v>186</v>
      </c>
      <c r="B1152" s="31">
        <v>0</v>
      </c>
    </row>
    <row r="1153" customHeight="1" spans="1:2">
      <c r="A1153" s="41" t="s">
        <v>1058</v>
      </c>
      <c r="B1153" s="31">
        <v>0</v>
      </c>
    </row>
    <row r="1154" customHeight="1" spans="1:2">
      <c r="A1154" s="41" t="s">
        <v>1059</v>
      </c>
      <c r="B1154" s="31">
        <v>0</v>
      </c>
    </row>
    <row r="1155" customHeight="1" spans="1:2">
      <c r="A1155" s="41" t="s">
        <v>1060</v>
      </c>
      <c r="B1155" s="31">
        <v>0</v>
      </c>
    </row>
    <row r="1156" customHeight="1" spans="1:2">
      <c r="A1156" s="41" t="s">
        <v>1061</v>
      </c>
      <c r="B1156" s="31">
        <v>0</v>
      </c>
    </row>
    <row r="1157" customHeight="1" spans="1:2">
      <c r="A1157" s="41" t="s">
        <v>1062</v>
      </c>
      <c r="B1157" s="31">
        <v>0</v>
      </c>
    </row>
    <row r="1158" customHeight="1" spans="1:2">
      <c r="A1158" s="41" t="s">
        <v>1063</v>
      </c>
      <c r="B1158" s="31">
        <v>0</v>
      </c>
    </row>
    <row r="1159" customHeight="1" spans="1:2">
      <c r="A1159" s="41" t="s">
        <v>1064</v>
      </c>
      <c r="B1159" s="31">
        <v>0</v>
      </c>
    </row>
    <row r="1160" customHeight="1" spans="1:2">
      <c r="A1160" s="41" t="s">
        <v>1065</v>
      </c>
      <c r="B1160" s="31">
        <v>0</v>
      </c>
    </row>
    <row r="1161" customHeight="1" spans="1:2">
      <c r="A1161" s="41" t="s">
        <v>1066</v>
      </c>
      <c r="B1161" s="31">
        <v>0</v>
      </c>
    </row>
    <row r="1162" customHeight="1" spans="1:2">
      <c r="A1162" s="41" t="s">
        <v>1067</v>
      </c>
      <c r="B1162" s="31">
        <v>0</v>
      </c>
    </row>
    <row r="1163" customHeight="1" spans="1:2">
      <c r="A1163" s="41" t="s">
        <v>1068</v>
      </c>
      <c r="B1163" s="31">
        <v>0</v>
      </c>
    </row>
    <row r="1164" customHeight="1" spans="1:2">
      <c r="A1164" s="41" t="s">
        <v>1069</v>
      </c>
      <c r="B1164" s="31">
        <v>0</v>
      </c>
    </row>
    <row r="1165" customHeight="1" spans="1:2">
      <c r="A1165" s="41" t="s">
        <v>1070</v>
      </c>
      <c r="B1165" s="31">
        <v>0</v>
      </c>
    </row>
    <row r="1166" customHeight="1" spans="1:2">
      <c r="A1166" s="41" t="s">
        <v>1071</v>
      </c>
      <c r="B1166" s="31">
        <v>0</v>
      </c>
    </row>
    <row r="1167" customHeight="1" spans="1:2">
      <c r="A1167" s="41" t="s">
        <v>1072</v>
      </c>
      <c r="B1167" s="31">
        <v>0</v>
      </c>
    </row>
    <row r="1168" customHeight="1" spans="1:2">
      <c r="A1168" s="41" t="s">
        <v>1073</v>
      </c>
      <c r="B1168" s="31">
        <v>0</v>
      </c>
    </row>
    <row r="1169" customHeight="1" spans="1:2">
      <c r="A1169" s="41" t="s">
        <v>1074</v>
      </c>
      <c r="B1169" s="31">
        <v>0</v>
      </c>
    </row>
    <row r="1170" customHeight="1" spans="1:2">
      <c r="A1170" s="41" t="s">
        <v>1075</v>
      </c>
      <c r="B1170" s="31">
        <v>0</v>
      </c>
    </row>
    <row r="1171" customHeight="1" spans="1:2">
      <c r="A1171" s="41" t="s">
        <v>1076</v>
      </c>
      <c r="B1171" s="31">
        <v>0</v>
      </c>
    </row>
    <row r="1172" customHeight="1" spans="1:2">
      <c r="A1172" s="41" t="s">
        <v>1077</v>
      </c>
      <c r="B1172" s="31">
        <v>0</v>
      </c>
    </row>
    <row r="1173" customHeight="1" spans="1:2">
      <c r="A1173" s="41" t="s">
        <v>1078</v>
      </c>
      <c r="B1173" s="31">
        <v>0</v>
      </c>
    </row>
    <row r="1174" customHeight="1" spans="1:2">
      <c r="A1174" s="41" t="s">
        <v>193</v>
      </c>
      <c r="B1174" s="31">
        <v>0</v>
      </c>
    </row>
    <row r="1175" customHeight="1" spans="1:2">
      <c r="A1175" s="41" t="s">
        <v>1079</v>
      </c>
      <c r="B1175" s="31">
        <v>1237</v>
      </c>
    </row>
    <row r="1176" customHeight="1" spans="1:2">
      <c r="A1176" s="40" t="s">
        <v>1080</v>
      </c>
      <c r="B1176" s="31">
        <v>0</v>
      </c>
    </row>
    <row r="1177" customHeight="1" spans="1:2">
      <c r="A1177" s="41" t="s">
        <v>184</v>
      </c>
      <c r="B1177" s="31">
        <v>0</v>
      </c>
    </row>
    <row r="1178" customHeight="1" spans="1:2">
      <c r="A1178" s="41" t="s">
        <v>185</v>
      </c>
      <c r="B1178" s="31">
        <v>0</v>
      </c>
    </row>
    <row r="1179" customHeight="1" spans="1:2">
      <c r="A1179" s="41" t="s">
        <v>186</v>
      </c>
      <c r="B1179" s="31">
        <v>0</v>
      </c>
    </row>
    <row r="1180" customHeight="1" spans="1:2">
      <c r="A1180" s="41" t="s">
        <v>1081</v>
      </c>
      <c r="B1180" s="31">
        <v>0</v>
      </c>
    </row>
    <row r="1181" customHeight="1" spans="1:2">
      <c r="A1181" s="41" t="s">
        <v>1082</v>
      </c>
      <c r="B1181" s="31">
        <v>0</v>
      </c>
    </row>
    <row r="1182" customHeight="1" spans="1:2">
      <c r="A1182" s="41" t="s">
        <v>1083</v>
      </c>
      <c r="B1182" s="31">
        <v>0</v>
      </c>
    </row>
    <row r="1183" customHeight="1" spans="1:2">
      <c r="A1183" s="41" t="s">
        <v>1084</v>
      </c>
      <c r="B1183" s="31">
        <v>0</v>
      </c>
    </row>
    <row r="1184" customHeight="1" spans="1:2">
      <c r="A1184" s="41" t="s">
        <v>1085</v>
      </c>
      <c r="B1184" s="31">
        <v>0</v>
      </c>
    </row>
    <row r="1185" customHeight="1" spans="1:2">
      <c r="A1185" s="41" t="s">
        <v>1086</v>
      </c>
      <c r="B1185" s="31">
        <v>0</v>
      </c>
    </row>
    <row r="1186" customHeight="1" spans="1:2">
      <c r="A1186" s="41" t="s">
        <v>1087</v>
      </c>
      <c r="B1186" s="31">
        <v>0</v>
      </c>
    </row>
    <row r="1187" customHeight="1" spans="1:2">
      <c r="A1187" s="41" t="s">
        <v>1088</v>
      </c>
      <c r="B1187" s="31">
        <v>0</v>
      </c>
    </row>
    <row r="1188" customHeight="1" spans="1:2">
      <c r="A1188" s="41" t="s">
        <v>1089</v>
      </c>
      <c r="B1188" s="31">
        <v>0</v>
      </c>
    </row>
    <row r="1189" customHeight="1" spans="1:2">
      <c r="A1189" s="41" t="s">
        <v>1090</v>
      </c>
      <c r="B1189" s="31">
        <v>0</v>
      </c>
    </row>
    <row r="1190" customHeight="1" spans="1:2">
      <c r="A1190" s="41" t="s">
        <v>1091</v>
      </c>
      <c r="B1190" s="31">
        <v>0</v>
      </c>
    </row>
    <row r="1191" customHeight="1" spans="1:2">
      <c r="A1191" s="40" t="s">
        <v>1092</v>
      </c>
      <c r="B1191" s="31">
        <v>0</v>
      </c>
    </row>
    <row r="1192" customHeight="1" spans="1:2">
      <c r="A1192" s="41" t="s">
        <v>1093</v>
      </c>
      <c r="B1192" s="31">
        <v>0</v>
      </c>
    </row>
    <row r="1193" s="28" customFormat="1" customHeight="1" spans="1:2">
      <c r="A1193" s="40" t="s">
        <v>1094</v>
      </c>
      <c r="B1193" s="31">
        <v>723</v>
      </c>
    </row>
    <row r="1194" customHeight="1" spans="1:2">
      <c r="A1194" s="40" t="s">
        <v>1095</v>
      </c>
      <c r="B1194" s="31">
        <v>707</v>
      </c>
    </row>
    <row r="1195" customHeight="1" spans="1:2">
      <c r="A1195" s="41" t="s">
        <v>1096</v>
      </c>
      <c r="B1195" s="31">
        <v>270</v>
      </c>
    </row>
    <row r="1196" customHeight="1" spans="1:2">
      <c r="A1196" s="41" t="s">
        <v>1097</v>
      </c>
      <c r="B1196" s="31">
        <v>0</v>
      </c>
    </row>
    <row r="1197" customHeight="1" spans="1:2">
      <c r="A1197" s="41" t="s">
        <v>1098</v>
      </c>
      <c r="B1197" s="31">
        <v>0</v>
      </c>
    </row>
    <row r="1198" customHeight="1" spans="1:2">
      <c r="A1198" s="41" t="s">
        <v>1099</v>
      </c>
      <c r="B1198" s="31">
        <v>0</v>
      </c>
    </row>
    <row r="1199" customHeight="1" spans="1:2">
      <c r="A1199" s="41" t="s">
        <v>1100</v>
      </c>
      <c r="B1199" s="31">
        <v>0</v>
      </c>
    </row>
    <row r="1200" customHeight="1" spans="1:2">
      <c r="A1200" s="41" t="s">
        <v>1101</v>
      </c>
      <c r="B1200" s="31">
        <v>0</v>
      </c>
    </row>
    <row r="1201" customHeight="1" spans="1:2">
      <c r="A1201" s="41" t="s">
        <v>1102</v>
      </c>
      <c r="B1201" s="31">
        <v>115</v>
      </c>
    </row>
    <row r="1202" customHeight="1" spans="1:2">
      <c r="A1202" s="41" t="s">
        <v>1103</v>
      </c>
      <c r="B1202" s="31">
        <v>322</v>
      </c>
    </row>
    <row r="1203" customHeight="1" spans="1:2">
      <c r="A1203" s="41" t="s">
        <v>1104</v>
      </c>
      <c r="B1203" s="31">
        <v>0</v>
      </c>
    </row>
    <row r="1204" customHeight="1" spans="1:2">
      <c r="A1204" s="41" t="s">
        <v>1105</v>
      </c>
      <c r="B1204" s="31"/>
    </row>
    <row r="1205" customHeight="1" spans="1:2">
      <c r="A1205" s="40" t="s">
        <v>1106</v>
      </c>
      <c r="B1205" s="31">
        <v>16</v>
      </c>
    </row>
    <row r="1206" customHeight="1" spans="1:2">
      <c r="A1206" s="41" t="s">
        <v>1107</v>
      </c>
      <c r="B1206" s="31">
        <v>16</v>
      </c>
    </row>
    <row r="1207" customHeight="1" spans="1:2">
      <c r="A1207" s="41" t="s">
        <v>1108</v>
      </c>
      <c r="B1207" s="31">
        <v>0</v>
      </c>
    </row>
    <row r="1208" customHeight="1" spans="1:2">
      <c r="A1208" s="41" t="s">
        <v>1109</v>
      </c>
      <c r="B1208" s="31">
        <v>0</v>
      </c>
    </row>
    <row r="1209" customHeight="1" spans="1:2">
      <c r="A1209" s="40" t="s">
        <v>1110</v>
      </c>
      <c r="B1209" s="31">
        <v>0</v>
      </c>
    </row>
    <row r="1210" customHeight="1" spans="1:2">
      <c r="A1210" s="41" t="s">
        <v>1111</v>
      </c>
      <c r="B1210" s="31">
        <v>0</v>
      </c>
    </row>
    <row r="1211" customHeight="1" spans="1:2">
      <c r="A1211" s="41" t="s">
        <v>1112</v>
      </c>
      <c r="B1211" s="31">
        <v>0</v>
      </c>
    </row>
    <row r="1212" customHeight="1" spans="1:2">
      <c r="A1212" s="41" t="s">
        <v>1113</v>
      </c>
      <c r="B1212" s="31">
        <v>0</v>
      </c>
    </row>
    <row r="1213" s="28" customFormat="1" customHeight="1" spans="1:2">
      <c r="A1213" s="40" t="s">
        <v>1114</v>
      </c>
      <c r="B1213" s="31">
        <v>760</v>
      </c>
    </row>
    <row r="1214" customHeight="1" spans="1:2">
      <c r="A1214" s="40" t="s">
        <v>1115</v>
      </c>
      <c r="B1214" s="31">
        <v>0</v>
      </c>
    </row>
    <row r="1215" customHeight="1" spans="1:2">
      <c r="A1215" s="41" t="s">
        <v>184</v>
      </c>
      <c r="B1215" s="31">
        <v>0</v>
      </c>
    </row>
    <row r="1216" customHeight="1" spans="1:2">
      <c r="A1216" s="41" t="s">
        <v>185</v>
      </c>
      <c r="B1216" s="31">
        <v>0</v>
      </c>
    </row>
    <row r="1217" customHeight="1" spans="1:2">
      <c r="A1217" s="41" t="s">
        <v>186</v>
      </c>
      <c r="B1217" s="31">
        <v>0</v>
      </c>
    </row>
    <row r="1218" customHeight="1" spans="1:2">
      <c r="A1218" s="41" t="s">
        <v>1116</v>
      </c>
      <c r="B1218" s="31">
        <v>0</v>
      </c>
    </row>
    <row r="1219" customHeight="1" spans="1:2">
      <c r="A1219" s="41" t="s">
        <v>1117</v>
      </c>
      <c r="B1219" s="31">
        <v>0</v>
      </c>
    </row>
    <row r="1220" customHeight="1" spans="1:2">
      <c r="A1220" s="41" t="s">
        <v>1118</v>
      </c>
      <c r="B1220" s="31">
        <v>0</v>
      </c>
    </row>
    <row r="1221" customHeight="1" spans="1:2">
      <c r="A1221" s="41" t="s">
        <v>1119</v>
      </c>
      <c r="B1221" s="31">
        <v>0</v>
      </c>
    </row>
    <row r="1222" customHeight="1" spans="1:2">
      <c r="A1222" s="41" t="s">
        <v>1120</v>
      </c>
      <c r="B1222" s="31">
        <v>0</v>
      </c>
    </row>
    <row r="1223" customHeight="1" spans="1:2">
      <c r="A1223" s="41" t="s">
        <v>1121</v>
      </c>
      <c r="B1223" s="31">
        <v>0</v>
      </c>
    </row>
    <row r="1224" customHeight="1" spans="1:2">
      <c r="A1224" s="41" t="s">
        <v>1122</v>
      </c>
      <c r="B1224" s="31">
        <v>0</v>
      </c>
    </row>
    <row r="1225" customHeight="1" spans="1:2">
      <c r="A1225" s="41" t="s">
        <v>1123</v>
      </c>
      <c r="B1225" s="31">
        <v>0</v>
      </c>
    </row>
    <row r="1226" customHeight="1" spans="1:2">
      <c r="A1226" s="41" t="s">
        <v>1124</v>
      </c>
      <c r="B1226" s="31">
        <v>0</v>
      </c>
    </row>
    <row r="1227" customHeight="1" spans="1:2">
      <c r="A1227" s="41" t="s">
        <v>1125</v>
      </c>
      <c r="B1227" s="31">
        <v>0</v>
      </c>
    </row>
    <row r="1228" customHeight="1" spans="1:2">
      <c r="A1228" s="41" t="s">
        <v>1126</v>
      </c>
      <c r="B1228" s="31">
        <v>0</v>
      </c>
    </row>
    <row r="1229" customHeight="1" spans="1:2">
      <c r="A1229" s="41" t="s">
        <v>1127</v>
      </c>
      <c r="B1229" s="31">
        <v>0</v>
      </c>
    </row>
    <row r="1230" customHeight="1" spans="1:2">
      <c r="A1230" s="41" t="s">
        <v>193</v>
      </c>
      <c r="B1230" s="31">
        <v>0</v>
      </c>
    </row>
    <row r="1231" customHeight="1" spans="1:2">
      <c r="A1231" s="41" t="s">
        <v>1128</v>
      </c>
      <c r="B1231" s="31">
        <v>0</v>
      </c>
    </row>
    <row r="1232" customHeight="1" spans="1:2">
      <c r="A1232" s="40" t="s">
        <v>1129</v>
      </c>
      <c r="B1232" s="31">
        <v>0</v>
      </c>
    </row>
    <row r="1233" customHeight="1" spans="1:2">
      <c r="A1233" s="41" t="s">
        <v>1130</v>
      </c>
      <c r="B1233" s="31">
        <v>0</v>
      </c>
    </row>
    <row r="1234" customHeight="1" spans="1:2">
      <c r="A1234" s="41" t="s">
        <v>1131</v>
      </c>
      <c r="B1234" s="31">
        <v>0</v>
      </c>
    </row>
    <row r="1235" customHeight="1" spans="1:2">
      <c r="A1235" s="41" t="s">
        <v>1132</v>
      </c>
      <c r="B1235" s="31">
        <v>0</v>
      </c>
    </row>
    <row r="1236" customHeight="1" spans="1:2">
      <c r="A1236" s="41" t="s">
        <v>1133</v>
      </c>
      <c r="B1236" s="31">
        <v>0</v>
      </c>
    </row>
    <row r="1237" customHeight="1" spans="1:2">
      <c r="A1237" s="41" t="s">
        <v>1134</v>
      </c>
      <c r="B1237" s="31">
        <v>0</v>
      </c>
    </row>
    <row r="1238" customHeight="1" spans="1:2">
      <c r="A1238" s="40" t="s">
        <v>1135</v>
      </c>
      <c r="B1238" s="31">
        <v>760</v>
      </c>
    </row>
    <row r="1239" customHeight="1" spans="1:2">
      <c r="A1239" s="41" t="s">
        <v>1136</v>
      </c>
      <c r="B1239" s="31">
        <v>0</v>
      </c>
    </row>
    <row r="1240" customHeight="1" spans="1:2">
      <c r="A1240" s="41" t="s">
        <v>1137</v>
      </c>
      <c r="B1240" s="31">
        <v>0</v>
      </c>
    </row>
    <row r="1241" customHeight="1" spans="1:2">
      <c r="A1241" s="41" t="s">
        <v>1138</v>
      </c>
      <c r="B1241" s="31">
        <v>760</v>
      </c>
    </row>
    <row r="1242" customHeight="1" spans="1:2">
      <c r="A1242" s="41" t="s">
        <v>1139</v>
      </c>
      <c r="B1242" s="31">
        <v>0</v>
      </c>
    </row>
    <row r="1243" customHeight="1" spans="1:2">
      <c r="A1243" s="41" t="s">
        <v>1140</v>
      </c>
      <c r="B1243" s="31">
        <v>0</v>
      </c>
    </row>
    <row r="1244" customHeight="1" spans="1:2">
      <c r="A1244" s="40" t="s">
        <v>1141</v>
      </c>
      <c r="B1244" s="31">
        <v>0</v>
      </c>
    </row>
    <row r="1245" customHeight="1" spans="1:2">
      <c r="A1245" s="41" t="s">
        <v>1142</v>
      </c>
      <c r="B1245" s="31">
        <v>0</v>
      </c>
    </row>
    <row r="1246" customHeight="1" spans="1:2">
      <c r="A1246" s="41" t="s">
        <v>1143</v>
      </c>
      <c r="B1246" s="31">
        <v>0</v>
      </c>
    </row>
    <row r="1247" customHeight="1" spans="1:2">
      <c r="A1247" s="41" t="s">
        <v>1144</v>
      </c>
      <c r="B1247" s="31">
        <v>0</v>
      </c>
    </row>
    <row r="1248" customHeight="1" spans="1:2">
      <c r="A1248" s="41" t="s">
        <v>1145</v>
      </c>
      <c r="B1248" s="31">
        <v>0</v>
      </c>
    </row>
    <row r="1249" customHeight="1" spans="1:2">
      <c r="A1249" s="41" t="s">
        <v>1146</v>
      </c>
      <c r="B1249" s="31">
        <v>0</v>
      </c>
    </row>
    <row r="1250" customHeight="1" spans="1:2">
      <c r="A1250" s="41" t="s">
        <v>1147</v>
      </c>
      <c r="B1250" s="31">
        <v>0</v>
      </c>
    </row>
    <row r="1251" customHeight="1" spans="1:2">
      <c r="A1251" s="41" t="s">
        <v>1148</v>
      </c>
      <c r="B1251" s="31">
        <v>0</v>
      </c>
    </row>
    <row r="1252" customHeight="1" spans="1:2">
      <c r="A1252" s="41" t="s">
        <v>1149</v>
      </c>
      <c r="B1252" s="31">
        <v>0</v>
      </c>
    </row>
    <row r="1253" customHeight="1" spans="1:2">
      <c r="A1253" s="41" t="s">
        <v>1150</v>
      </c>
      <c r="B1253" s="31">
        <v>0</v>
      </c>
    </row>
    <row r="1254" customHeight="1" spans="1:2">
      <c r="A1254" s="41" t="s">
        <v>1151</v>
      </c>
      <c r="B1254" s="31">
        <v>0</v>
      </c>
    </row>
    <row r="1255" customHeight="1" spans="1:2">
      <c r="A1255" s="41" t="s">
        <v>1152</v>
      </c>
      <c r="B1255" s="31">
        <v>0</v>
      </c>
    </row>
    <row r="1256" customHeight="1" spans="1:2">
      <c r="A1256" s="41" t="s">
        <v>1153</v>
      </c>
      <c r="B1256" s="31">
        <v>0</v>
      </c>
    </row>
    <row r="1257" s="28" customFormat="1" customHeight="1" spans="1:2">
      <c r="A1257" s="40" t="s">
        <v>1154</v>
      </c>
      <c r="B1257" s="31">
        <v>1549</v>
      </c>
    </row>
    <row r="1258" customHeight="1" spans="1:2">
      <c r="A1258" s="40" t="s">
        <v>1155</v>
      </c>
      <c r="B1258" s="31">
        <v>1090</v>
      </c>
    </row>
    <row r="1259" customHeight="1" spans="1:2">
      <c r="A1259" s="41" t="s">
        <v>184</v>
      </c>
      <c r="B1259" s="31">
        <v>329</v>
      </c>
    </row>
    <row r="1260" customHeight="1" spans="1:2">
      <c r="A1260" s="41" t="s">
        <v>185</v>
      </c>
      <c r="B1260" s="31">
        <v>0</v>
      </c>
    </row>
    <row r="1261" customHeight="1" spans="1:2">
      <c r="A1261" s="41" t="s">
        <v>186</v>
      </c>
      <c r="B1261" s="31">
        <v>0</v>
      </c>
    </row>
    <row r="1262" customHeight="1" spans="1:2">
      <c r="A1262" s="41" t="s">
        <v>1156</v>
      </c>
      <c r="B1262" s="31">
        <v>243</v>
      </c>
    </row>
    <row r="1263" customHeight="1" spans="1:2">
      <c r="A1263" s="41" t="s">
        <v>1157</v>
      </c>
      <c r="B1263" s="31">
        <v>0</v>
      </c>
    </row>
    <row r="1264" customHeight="1" spans="1:2">
      <c r="A1264" s="41" t="s">
        <v>1158</v>
      </c>
      <c r="B1264" s="31">
        <v>128</v>
      </c>
    </row>
    <row r="1265" customHeight="1" spans="1:2">
      <c r="A1265" s="41" t="s">
        <v>1159</v>
      </c>
      <c r="B1265" s="31">
        <v>0</v>
      </c>
    </row>
    <row r="1266" customHeight="1" spans="1:2">
      <c r="A1266" s="41" t="s">
        <v>1160</v>
      </c>
      <c r="B1266" s="31">
        <v>99</v>
      </c>
    </row>
    <row r="1267" customHeight="1" spans="1:2">
      <c r="A1267" s="41" t="s">
        <v>1161</v>
      </c>
      <c r="B1267" s="31">
        <v>153</v>
      </c>
    </row>
    <row r="1268" customHeight="1" spans="1:2">
      <c r="A1268" s="41" t="s">
        <v>193</v>
      </c>
      <c r="B1268" s="31">
        <v>0</v>
      </c>
    </row>
    <row r="1269" customHeight="1" spans="1:2">
      <c r="A1269" s="41" t="s">
        <v>1162</v>
      </c>
      <c r="B1269" s="31">
        <v>138</v>
      </c>
    </row>
    <row r="1270" customHeight="1" spans="1:2">
      <c r="A1270" s="40" t="s">
        <v>1163</v>
      </c>
      <c r="B1270" s="31">
        <v>0</v>
      </c>
    </row>
    <row r="1271" customHeight="1" spans="1:2">
      <c r="A1271" s="41" t="s">
        <v>184</v>
      </c>
      <c r="B1271" s="31">
        <v>0</v>
      </c>
    </row>
    <row r="1272" customHeight="1" spans="1:2">
      <c r="A1272" s="41" t="s">
        <v>185</v>
      </c>
      <c r="B1272" s="31">
        <v>0</v>
      </c>
    </row>
    <row r="1273" customHeight="1" spans="1:2">
      <c r="A1273" s="41" t="s">
        <v>186</v>
      </c>
      <c r="B1273" s="31">
        <v>0</v>
      </c>
    </row>
    <row r="1274" customHeight="1" spans="1:2">
      <c r="A1274" s="41" t="s">
        <v>1164</v>
      </c>
      <c r="B1274" s="31">
        <v>0</v>
      </c>
    </row>
    <row r="1275" customHeight="1" spans="1:2">
      <c r="A1275" s="41" t="s">
        <v>1165</v>
      </c>
      <c r="B1275" s="31">
        <v>0</v>
      </c>
    </row>
    <row r="1276" customHeight="1" spans="1:2">
      <c r="A1276" s="40" t="s">
        <v>1166</v>
      </c>
      <c r="B1276" s="31">
        <v>0</v>
      </c>
    </row>
    <row r="1277" customHeight="1" spans="1:2">
      <c r="A1277" s="41" t="s">
        <v>184</v>
      </c>
      <c r="B1277" s="31">
        <v>0</v>
      </c>
    </row>
    <row r="1278" customHeight="1" spans="1:2">
      <c r="A1278" s="41" t="s">
        <v>185</v>
      </c>
      <c r="B1278" s="31">
        <v>0</v>
      </c>
    </row>
    <row r="1279" customHeight="1" spans="1:2">
      <c r="A1279" s="41" t="s">
        <v>186</v>
      </c>
      <c r="B1279" s="31">
        <v>0</v>
      </c>
    </row>
    <row r="1280" customHeight="1" spans="1:2">
      <c r="A1280" s="41" t="s">
        <v>1167</v>
      </c>
      <c r="B1280" s="31">
        <v>0</v>
      </c>
    </row>
    <row r="1281" customHeight="1" spans="1:2">
      <c r="A1281" s="41" t="s">
        <v>1168</v>
      </c>
      <c r="B1281" s="31">
        <v>0</v>
      </c>
    </row>
    <row r="1282" customHeight="1" spans="1:2">
      <c r="A1282" s="40" t="s">
        <v>1169</v>
      </c>
      <c r="B1282" s="31">
        <v>0</v>
      </c>
    </row>
    <row r="1283" customHeight="1" spans="1:2">
      <c r="A1283" s="41" t="s">
        <v>184</v>
      </c>
      <c r="B1283" s="31">
        <v>0</v>
      </c>
    </row>
    <row r="1284" customHeight="1" spans="1:2">
      <c r="A1284" s="41" t="s">
        <v>185</v>
      </c>
      <c r="B1284" s="31">
        <v>0</v>
      </c>
    </row>
    <row r="1285" customHeight="1" spans="1:2">
      <c r="A1285" s="41" t="s">
        <v>186</v>
      </c>
      <c r="B1285" s="31">
        <v>0</v>
      </c>
    </row>
    <row r="1286" customHeight="1" spans="1:2">
      <c r="A1286" s="41" t="s">
        <v>1170</v>
      </c>
      <c r="B1286" s="31">
        <v>0</v>
      </c>
    </row>
    <row r="1287" customHeight="1" spans="1:2">
      <c r="A1287" s="41" t="s">
        <v>1171</v>
      </c>
      <c r="B1287" s="31">
        <v>0</v>
      </c>
    </row>
    <row r="1288" customHeight="1" spans="1:2">
      <c r="A1288" s="41" t="s">
        <v>193</v>
      </c>
      <c r="B1288" s="31">
        <v>0</v>
      </c>
    </row>
    <row r="1289" customHeight="1" spans="1:2">
      <c r="A1289" s="41" t="s">
        <v>1172</v>
      </c>
      <c r="B1289" s="31">
        <v>0</v>
      </c>
    </row>
    <row r="1290" customHeight="1" spans="1:2">
      <c r="A1290" s="40" t="s">
        <v>1173</v>
      </c>
      <c r="B1290" s="31">
        <v>0</v>
      </c>
    </row>
    <row r="1291" customHeight="1" spans="1:2">
      <c r="A1291" s="41" t="s">
        <v>184</v>
      </c>
      <c r="B1291" s="31">
        <v>0</v>
      </c>
    </row>
    <row r="1292" customHeight="1" spans="1:2">
      <c r="A1292" s="41" t="s">
        <v>185</v>
      </c>
      <c r="B1292" s="31">
        <v>0</v>
      </c>
    </row>
    <row r="1293" customHeight="1" spans="1:2">
      <c r="A1293" s="41" t="s">
        <v>186</v>
      </c>
      <c r="B1293" s="31">
        <v>0</v>
      </c>
    </row>
    <row r="1294" customHeight="1" spans="1:2">
      <c r="A1294" s="41" t="s">
        <v>1174</v>
      </c>
      <c r="B1294" s="31">
        <v>0</v>
      </c>
    </row>
    <row r="1295" customHeight="1" spans="1:2">
      <c r="A1295" s="41" t="s">
        <v>1175</v>
      </c>
      <c r="B1295" s="31">
        <v>0</v>
      </c>
    </row>
    <row r="1296" customHeight="1" spans="1:2">
      <c r="A1296" s="41" t="s">
        <v>1176</v>
      </c>
      <c r="B1296" s="31">
        <v>0</v>
      </c>
    </row>
    <row r="1297" customHeight="1" spans="1:2">
      <c r="A1297" s="41" t="s">
        <v>1177</v>
      </c>
      <c r="B1297" s="31">
        <v>0</v>
      </c>
    </row>
    <row r="1298" customHeight="1" spans="1:2">
      <c r="A1298" s="41" t="s">
        <v>1178</v>
      </c>
      <c r="B1298" s="31">
        <v>0</v>
      </c>
    </row>
    <row r="1299" customHeight="1" spans="1:2">
      <c r="A1299" s="41" t="s">
        <v>1179</v>
      </c>
      <c r="B1299" s="31">
        <v>0</v>
      </c>
    </row>
    <row r="1300" customHeight="1" spans="1:2">
      <c r="A1300" s="41" t="s">
        <v>1180</v>
      </c>
      <c r="B1300" s="31">
        <v>0</v>
      </c>
    </row>
    <row r="1301" customHeight="1" spans="1:2">
      <c r="A1301" s="41" t="s">
        <v>1181</v>
      </c>
      <c r="B1301" s="31">
        <v>0</v>
      </c>
    </row>
    <row r="1302" customHeight="1" spans="1:2">
      <c r="A1302" s="41" t="s">
        <v>1182</v>
      </c>
      <c r="B1302" s="31">
        <v>0</v>
      </c>
    </row>
    <row r="1303" customHeight="1" spans="1:2">
      <c r="A1303" s="40" t="s">
        <v>1183</v>
      </c>
      <c r="B1303" s="31">
        <v>459</v>
      </c>
    </row>
    <row r="1304" customHeight="1" spans="1:2">
      <c r="A1304" s="41" t="s">
        <v>1184</v>
      </c>
      <c r="B1304" s="31">
        <v>0</v>
      </c>
    </row>
    <row r="1305" customHeight="1" spans="1:2">
      <c r="A1305" s="41" t="s">
        <v>1185</v>
      </c>
      <c r="B1305" s="31">
        <v>459</v>
      </c>
    </row>
    <row r="1306" customHeight="1" spans="1:2">
      <c r="A1306" s="41" t="s">
        <v>1186</v>
      </c>
      <c r="B1306" s="31">
        <v>0</v>
      </c>
    </row>
    <row r="1307" customHeight="1" spans="1:2">
      <c r="A1307" s="40" t="s">
        <v>1187</v>
      </c>
      <c r="B1307" s="46">
        <v>0</v>
      </c>
    </row>
    <row r="1308" customHeight="1" spans="1:2">
      <c r="A1308" s="41" t="s">
        <v>1188</v>
      </c>
      <c r="B1308" s="31">
        <v>0</v>
      </c>
    </row>
    <row r="1309" customHeight="1" spans="1:2">
      <c r="A1309" s="41" t="s">
        <v>1189</v>
      </c>
      <c r="B1309" s="31">
        <v>0</v>
      </c>
    </row>
    <row r="1310" customHeight="1" spans="1:2">
      <c r="A1310" s="41" t="s">
        <v>1190</v>
      </c>
      <c r="B1310" s="31">
        <v>0</v>
      </c>
    </row>
    <row r="1311" customHeight="1" spans="1:2">
      <c r="A1311" s="40" t="s">
        <v>1191</v>
      </c>
      <c r="B1311" s="31">
        <v>0</v>
      </c>
    </row>
    <row r="1312" customHeight="1" spans="1:2">
      <c r="A1312" s="41" t="s">
        <v>1192</v>
      </c>
      <c r="B1312" s="31">
        <v>0</v>
      </c>
    </row>
    <row r="1313" s="28" customFormat="1" customHeight="1" spans="1:2">
      <c r="A1313" s="40" t="s">
        <v>1193</v>
      </c>
      <c r="B1313" s="31">
        <v>0</v>
      </c>
    </row>
    <row r="1314" customHeight="1" spans="1:2">
      <c r="A1314" s="40" t="s">
        <v>1194</v>
      </c>
      <c r="B1314" s="31">
        <v>0</v>
      </c>
    </row>
    <row r="1315" customHeight="1" spans="1:2">
      <c r="A1315" s="41" t="s">
        <v>1195</v>
      </c>
      <c r="B1315" s="31"/>
    </row>
    <row r="1316" s="28" customFormat="1" customHeight="1" spans="1:2">
      <c r="A1316" s="40" t="s">
        <v>1196</v>
      </c>
      <c r="B1316" s="31">
        <v>1350</v>
      </c>
    </row>
    <row r="1317" customHeight="1" spans="1:2">
      <c r="A1317" s="40" t="s">
        <v>1197</v>
      </c>
      <c r="B1317" s="31">
        <v>0</v>
      </c>
    </row>
    <row r="1318" customHeight="1" spans="1:2">
      <c r="A1318" s="40" t="s">
        <v>1198</v>
      </c>
      <c r="B1318" s="31">
        <v>0</v>
      </c>
    </row>
    <row r="1319" customHeight="1" spans="1:2">
      <c r="A1319" s="40" t="s">
        <v>1199</v>
      </c>
      <c r="B1319" s="31">
        <v>1350</v>
      </c>
    </row>
    <row r="1320" ht="17.25" customHeight="1" spans="1:2">
      <c r="A1320" s="41" t="s">
        <v>1200</v>
      </c>
      <c r="B1320" s="31">
        <v>1350</v>
      </c>
    </row>
    <row r="1321" customHeight="1" spans="1:2">
      <c r="A1321" s="41" t="s">
        <v>1201</v>
      </c>
      <c r="B1321" s="31">
        <v>0</v>
      </c>
    </row>
    <row r="1322" customHeight="1" spans="1:2">
      <c r="A1322" s="41" t="s">
        <v>1202</v>
      </c>
      <c r="B1322" s="31">
        <v>0</v>
      </c>
    </row>
    <row r="1323" customHeight="1" spans="1:2">
      <c r="A1323" s="41" t="s">
        <v>1203</v>
      </c>
      <c r="B1323" s="31">
        <v>0</v>
      </c>
    </row>
    <row r="1324" s="28" customFormat="1" customHeight="1" spans="1:2">
      <c r="A1324" s="40" t="s">
        <v>1204</v>
      </c>
      <c r="B1324" s="31">
        <v>7</v>
      </c>
    </row>
    <row r="1325" customHeight="1" spans="1:2">
      <c r="A1325" s="40" t="s">
        <v>1205</v>
      </c>
      <c r="B1325" s="31">
        <v>0</v>
      </c>
    </row>
    <row r="1326" customHeight="1" spans="1:2">
      <c r="A1326" s="40" t="s">
        <v>1206</v>
      </c>
      <c r="B1326" s="31">
        <v>0</v>
      </c>
    </row>
    <row r="1327" customHeight="1" spans="1:2">
      <c r="A1327" s="40" t="s">
        <v>1207</v>
      </c>
      <c r="B1327" s="31">
        <v>7</v>
      </c>
    </row>
  </sheetData>
  <mergeCells count="3">
    <mergeCell ref="A1:B1"/>
    <mergeCell ref="A2:B2"/>
    <mergeCell ref="A3:B3"/>
  </mergeCells>
  <pageMargins left="0.747916666666667" right="0.590277777777778" top="0.747916666666667" bottom="0.708333333333333" header="0" footer="0"/>
  <pageSetup paperSize="9" orientation="portrait"/>
  <headerFooter alignWithMargins="0" scaleWithDoc="0">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1"/>
  <sheetViews>
    <sheetView showGridLines="0" showZeros="0" zoomScaleSheetLayoutView="60" topLeftCell="A39" workbookViewId="0">
      <selection activeCell="D66" sqref="D66"/>
    </sheetView>
  </sheetViews>
  <sheetFormatPr defaultColWidth="12.1833333333333" defaultRowHeight="15.55" customHeight="1" outlineLevelCol="1"/>
  <cols>
    <col min="1" max="1" width="40.5" style="28" customWidth="1"/>
    <col min="2" max="2" width="49.25" style="28" customWidth="1"/>
    <col min="3" max="16378" width="12.1833333333333" style="28" customWidth="1"/>
    <col min="16379" max="16384" width="12.1833333333333" style="28"/>
  </cols>
  <sheetData>
    <row r="1" ht="42.75" customHeight="1" spans="1:2">
      <c r="A1" s="26" t="s">
        <v>1209</v>
      </c>
      <c r="B1" s="26"/>
    </row>
    <row r="2" ht="16.95" customHeight="1" spans="1:2">
      <c r="A2" s="38"/>
      <c r="B2" s="39" t="s">
        <v>1210</v>
      </c>
    </row>
    <row r="3" ht="16.95" customHeight="1" spans="1:2">
      <c r="A3" s="38"/>
      <c r="B3" s="39" t="s">
        <v>1211</v>
      </c>
    </row>
    <row r="4" s="43" customFormat="1" ht="17.25" customHeight="1" spans="1:2">
      <c r="A4" s="44" t="s">
        <v>43</v>
      </c>
      <c r="B4" s="17" t="s">
        <v>1212</v>
      </c>
    </row>
    <row r="5" s="43" customFormat="1" ht="35.25" customHeight="1" spans="1:2">
      <c r="A5" s="44"/>
      <c r="B5" s="17"/>
    </row>
    <row r="6" ht="17.25" customHeight="1" spans="1:2">
      <c r="A6" s="16" t="s">
        <v>181</v>
      </c>
      <c r="B6" s="24">
        <v>63757</v>
      </c>
    </row>
    <row r="7" ht="16.95" customHeight="1" spans="1:2">
      <c r="A7" s="40" t="s">
        <v>1213</v>
      </c>
      <c r="B7" s="19">
        <v>22254</v>
      </c>
    </row>
    <row r="8" ht="16.95" customHeight="1" spans="1:2">
      <c r="A8" s="41" t="s">
        <v>1214</v>
      </c>
      <c r="B8" s="19">
        <v>18698</v>
      </c>
    </row>
    <row r="9" ht="16.95" customHeight="1" spans="1:2">
      <c r="A9" s="41" t="s">
        <v>1215</v>
      </c>
      <c r="B9" s="19">
        <v>2189</v>
      </c>
    </row>
    <row r="10" ht="16.95" customHeight="1" spans="1:2">
      <c r="A10" s="41" t="s">
        <v>1216</v>
      </c>
      <c r="B10" s="19">
        <v>1235</v>
      </c>
    </row>
    <row r="11" ht="16.95" customHeight="1" spans="1:2">
      <c r="A11" s="41" t="s">
        <v>1217</v>
      </c>
      <c r="B11" s="19">
        <v>132</v>
      </c>
    </row>
    <row r="12" ht="16.95" customHeight="1" spans="1:2">
      <c r="A12" s="40" t="s">
        <v>1218</v>
      </c>
      <c r="B12" s="19">
        <v>5546</v>
      </c>
    </row>
    <row r="13" ht="16.95" customHeight="1" spans="1:2">
      <c r="A13" s="41" t="s">
        <v>1219</v>
      </c>
      <c r="B13" s="19">
        <v>4601</v>
      </c>
    </row>
    <row r="14" ht="16.95" customHeight="1" spans="1:2">
      <c r="A14" s="41" t="s">
        <v>1220</v>
      </c>
      <c r="B14" s="19">
        <v>10</v>
      </c>
    </row>
    <row r="15" ht="16.95" customHeight="1" spans="1:2">
      <c r="A15" s="41" t="s">
        <v>1221</v>
      </c>
      <c r="B15" s="19">
        <v>31</v>
      </c>
    </row>
    <row r="16" ht="16.95" customHeight="1" spans="1:2">
      <c r="A16" s="41" t="s">
        <v>1222</v>
      </c>
      <c r="B16" s="19">
        <v>14</v>
      </c>
    </row>
    <row r="17" ht="16.95" customHeight="1" spans="1:2">
      <c r="A17" s="41" t="s">
        <v>1223</v>
      </c>
      <c r="B17" s="19">
        <v>199</v>
      </c>
    </row>
    <row r="18" ht="16.95" customHeight="1" spans="1:2">
      <c r="A18" s="41" t="s">
        <v>1224</v>
      </c>
      <c r="B18" s="19">
        <v>17</v>
      </c>
    </row>
    <row r="19" ht="16.95" customHeight="1" spans="1:2">
      <c r="A19" s="41" t="s">
        <v>1225</v>
      </c>
      <c r="B19" s="19">
        <v>0</v>
      </c>
    </row>
    <row r="20" ht="16.95" customHeight="1" spans="1:2">
      <c r="A20" s="41" t="s">
        <v>1226</v>
      </c>
      <c r="B20" s="19">
        <v>221</v>
      </c>
    </row>
    <row r="21" ht="16.95" customHeight="1" spans="1:2">
      <c r="A21" s="41" t="s">
        <v>1227</v>
      </c>
      <c r="B21" s="19">
        <v>230</v>
      </c>
    </row>
    <row r="22" ht="16.95" customHeight="1" spans="1:2">
      <c r="A22" s="41" t="s">
        <v>1228</v>
      </c>
      <c r="B22" s="19">
        <v>223</v>
      </c>
    </row>
    <row r="23" ht="16.95" customHeight="1" spans="1:2">
      <c r="A23" s="40" t="s">
        <v>1229</v>
      </c>
      <c r="B23" s="19">
        <v>0</v>
      </c>
    </row>
    <row r="24" ht="16.95" customHeight="1" spans="1:2">
      <c r="A24" s="41" t="s">
        <v>1230</v>
      </c>
      <c r="B24" s="19">
        <v>0</v>
      </c>
    </row>
    <row r="25" ht="16.95" customHeight="1" spans="1:2">
      <c r="A25" s="41" t="s">
        <v>1231</v>
      </c>
      <c r="B25" s="19">
        <v>0</v>
      </c>
    </row>
    <row r="26" ht="16.95" customHeight="1" spans="1:2">
      <c r="A26" s="41" t="s">
        <v>1232</v>
      </c>
      <c r="B26" s="19">
        <v>0</v>
      </c>
    </row>
    <row r="27" ht="17.25" customHeight="1" spans="1:2">
      <c r="A27" s="41" t="s">
        <v>1233</v>
      </c>
      <c r="B27" s="19">
        <v>0</v>
      </c>
    </row>
    <row r="28" ht="16.95" customHeight="1" spans="1:2">
      <c r="A28" s="41" t="s">
        <v>1234</v>
      </c>
      <c r="B28" s="19">
        <v>0</v>
      </c>
    </row>
    <row r="29" ht="16.95" customHeight="1" spans="1:2">
      <c r="A29" s="41" t="s">
        <v>1235</v>
      </c>
      <c r="B29" s="19">
        <v>0</v>
      </c>
    </row>
    <row r="30" ht="16.95" customHeight="1" spans="1:2">
      <c r="A30" s="41" t="s">
        <v>1236</v>
      </c>
      <c r="B30" s="19">
        <v>0</v>
      </c>
    </row>
    <row r="31" ht="16.95" customHeight="1" spans="1:2">
      <c r="A31" s="40" t="s">
        <v>1237</v>
      </c>
      <c r="B31" s="19">
        <v>0</v>
      </c>
    </row>
    <row r="32" ht="16.95" customHeight="1" spans="1:2">
      <c r="A32" s="41" t="s">
        <v>1230</v>
      </c>
      <c r="B32" s="19">
        <v>0</v>
      </c>
    </row>
    <row r="33" ht="16.95" customHeight="1" spans="1:2">
      <c r="A33" s="41" t="s">
        <v>1231</v>
      </c>
      <c r="B33" s="19">
        <v>0</v>
      </c>
    </row>
    <row r="34" ht="16.95" customHeight="1" spans="1:2">
      <c r="A34" s="41" t="s">
        <v>1232</v>
      </c>
      <c r="B34" s="19">
        <v>0</v>
      </c>
    </row>
    <row r="35" ht="16.95" customHeight="1" spans="1:2">
      <c r="A35" s="41" t="s">
        <v>1234</v>
      </c>
      <c r="B35" s="19">
        <v>0</v>
      </c>
    </row>
    <row r="36" ht="16.95" customHeight="1" spans="1:2">
      <c r="A36" s="41" t="s">
        <v>1235</v>
      </c>
      <c r="B36" s="19">
        <v>0</v>
      </c>
    </row>
    <row r="37" ht="17.25" customHeight="1" spans="1:2">
      <c r="A37" s="41" t="s">
        <v>1236</v>
      </c>
      <c r="B37" s="19">
        <v>0</v>
      </c>
    </row>
    <row r="38" ht="16.95" customHeight="1" spans="1:2">
      <c r="A38" s="40" t="s">
        <v>1238</v>
      </c>
      <c r="B38" s="19">
        <v>35075</v>
      </c>
    </row>
    <row r="39" ht="16.95" customHeight="1" spans="1:2">
      <c r="A39" s="41" t="s">
        <v>1239</v>
      </c>
      <c r="B39" s="19">
        <v>29023</v>
      </c>
    </row>
    <row r="40" ht="16.95" customHeight="1" spans="1:2">
      <c r="A40" s="41" t="s">
        <v>1240</v>
      </c>
      <c r="B40" s="19">
        <v>6052</v>
      </c>
    </row>
    <row r="41" ht="16.95" customHeight="1" spans="1:2">
      <c r="A41" s="41" t="s">
        <v>1241</v>
      </c>
      <c r="B41" s="19">
        <v>0</v>
      </c>
    </row>
    <row r="42" ht="16.95" customHeight="1" spans="1:2">
      <c r="A42" s="40" t="s">
        <v>1242</v>
      </c>
      <c r="B42" s="19">
        <v>0</v>
      </c>
    </row>
    <row r="43" ht="16.95" customHeight="1" spans="1:2">
      <c r="A43" s="41" t="s">
        <v>1243</v>
      </c>
      <c r="B43" s="19">
        <v>0</v>
      </c>
    </row>
    <row r="44" ht="16.95" customHeight="1" spans="1:2">
      <c r="A44" s="41" t="s">
        <v>1244</v>
      </c>
      <c r="B44" s="19">
        <v>0</v>
      </c>
    </row>
    <row r="45" ht="16.95" customHeight="1" spans="1:2">
      <c r="A45" s="40" t="s">
        <v>1245</v>
      </c>
      <c r="B45" s="19">
        <v>0</v>
      </c>
    </row>
    <row r="46" ht="16.95" customHeight="1" spans="1:2">
      <c r="A46" s="41" t="s">
        <v>1246</v>
      </c>
      <c r="B46" s="19">
        <v>0</v>
      </c>
    </row>
    <row r="47" ht="16.95" customHeight="1" spans="1:2">
      <c r="A47" s="41" t="s">
        <v>1247</v>
      </c>
      <c r="B47" s="19">
        <v>0</v>
      </c>
    </row>
    <row r="48" ht="16.95" customHeight="1" spans="1:2">
      <c r="A48" s="41" t="s">
        <v>1248</v>
      </c>
      <c r="B48" s="19">
        <v>0</v>
      </c>
    </row>
    <row r="49" ht="16.95" customHeight="1" spans="1:2">
      <c r="A49" s="40" t="s">
        <v>1249</v>
      </c>
      <c r="B49" s="19">
        <v>0</v>
      </c>
    </row>
    <row r="50" ht="16.95" customHeight="1" spans="1:2">
      <c r="A50" s="41" t="s">
        <v>1250</v>
      </c>
      <c r="B50" s="23">
        <v>0</v>
      </c>
    </row>
    <row r="51" ht="17.25" customHeight="1" spans="1:2">
      <c r="A51" s="41" t="s">
        <v>1251</v>
      </c>
      <c r="B51" s="19">
        <v>0</v>
      </c>
    </row>
    <row r="52" ht="16.95" customHeight="1" spans="1:2">
      <c r="A52" s="40" t="s">
        <v>1252</v>
      </c>
      <c r="B52" s="19">
        <v>882</v>
      </c>
    </row>
    <row r="53" ht="16.95" customHeight="1" spans="1:2">
      <c r="A53" s="41" t="s">
        <v>1253</v>
      </c>
      <c r="B53" s="19">
        <v>481</v>
      </c>
    </row>
    <row r="54" ht="16.95" customHeight="1" spans="1:2">
      <c r="A54" s="41" t="s">
        <v>1254</v>
      </c>
      <c r="B54" s="19">
        <v>0</v>
      </c>
    </row>
    <row r="55" ht="16.95" customHeight="1" spans="1:2">
      <c r="A55" s="41" t="s">
        <v>1255</v>
      </c>
      <c r="B55" s="19">
        <v>0</v>
      </c>
    </row>
    <row r="56" ht="16.95" customHeight="1" spans="1:2">
      <c r="A56" s="41" t="s">
        <v>1256</v>
      </c>
      <c r="B56" s="19">
        <v>401</v>
      </c>
    </row>
    <row r="57" ht="16.95" customHeight="1" spans="1:2">
      <c r="A57" s="41" t="s">
        <v>1257</v>
      </c>
      <c r="B57" s="19">
        <v>0</v>
      </c>
    </row>
    <row r="58" ht="16.95" customHeight="1" spans="1:2">
      <c r="A58" s="40" t="s">
        <v>1258</v>
      </c>
      <c r="B58" s="19">
        <v>0</v>
      </c>
    </row>
    <row r="59" ht="16.95" customHeight="1" spans="1:2">
      <c r="A59" s="41" t="s">
        <v>1259</v>
      </c>
      <c r="B59" s="19">
        <v>0</v>
      </c>
    </row>
    <row r="60" ht="16.95" customHeight="1" spans="1:2">
      <c r="A60" s="41" t="s">
        <v>572</v>
      </c>
      <c r="B60" s="19">
        <v>0</v>
      </c>
    </row>
    <row r="61" customHeight="1" spans="1:2">
      <c r="A61" s="45" t="s">
        <v>1260</v>
      </c>
      <c r="B61" s="19">
        <v>0</v>
      </c>
    </row>
    <row r="62" ht="16.95" customHeight="1" spans="1:2">
      <c r="A62" s="40" t="s">
        <v>1261</v>
      </c>
      <c r="B62" s="19">
        <v>0</v>
      </c>
    </row>
    <row r="63" ht="16.95" customHeight="1" spans="1:2">
      <c r="A63" s="41" t="s">
        <v>1262</v>
      </c>
      <c r="B63" s="19">
        <v>0</v>
      </c>
    </row>
    <row r="64" ht="16.95" customHeight="1" spans="1:2">
      <c r="A64" s="41" t="s">
        <v>1263</v>
      </c>
      <c r="B64" s="19">
        <v>0</v>
      </c>
    </row>
    <row r="65" ht="16.95" customHeight="1" spans="1:2">
      <c r="A65" s="41" t="s">
        <v>1264</v>
      </c>
      <c r="B65" s="19">
        <v>0</v>
      </c>
    </row>
    <row r="66" ht="16.95" customHeight="1" spans="1:2">
      <c r="A66" s="41" t="s">
        <v>1265</v>
      </c>
      <c r="B66" s="19">
        <v>0</v>
      </c>
    </row>
    <row r="67" ht="16.95" customHeight="1" spans="1:2">
      <c r="A67" s="40" t="s">
        <v>1266</v>
      </c>
      <c r="B67" s="19">
        <v>0</v>
      </c>
    </row>
    <row r="68" ht="17.25" customHeight="1" spans="1:2">
      <c r="A68" s="41" t="s">
        <v>1267</v>
      </c>
      <c r="B68" s="19">
        <v>0</v>
      </c>
    </row>
    <row r="69" ht="16.95" customHeight="1" spans="1:2">
      <c r="A69" s="41" t="s">
        <v>1268</v>
      </c>
      <c r="B69" s="19">
        <v>0</v>
      </c>
    </row>
    <row r="70" ht="16.95" customHeight="1" spans="1:2">
      <c r="A70" s="41" t="s">
        <v>1269</v>
      </c>
      <c r="B70" s="19">
        <v>0</v>
      </c>
    </row>
    <row r="71" ht="16.95" customHeight="1" spans="1:2">
      <c r="A71" s="41" t="s">
        <v>1055</v>
      </c>
      <c r="B71" s="19">
        <v>0</v>
      </c>
    </row>
  </sheetData>
  <mergeCells count="3">
    <mergeCell ref="A1:B1"/>
    <mergeCell ref="A4:A5"/>
    <mergeCell ref="B4:B5"/>
  </mergeCells>
  <pageMargins left="0.708333333333333" right="0.511805555555556" top="1" bottom="1" header="0" footer="0"/>
  <pageSetup paperSize="9" orientation="portrait"/>
  <headerFooter alignWithMargins="0" scaleWithDoc="0">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8"/>
  <sheetViews>
    <sheetView showGridLines="0" showZeros="0" zoomScaleSheetLayoutView="60" workbookViewId="0">
      <selection activeCell="A1" sqref="A1:D108"/>
    </sheetView>
  </sheetViews>
  <sheetFormatPr defaultColWidth="27.875" defaultRowHeight="16.95" customHeight="1" outlineLevelCol="3"/>
  <cols>
    <col min="1" max="1" width="32" style="28" customWidth="1"/>
    <col min="2" max="2" width="22.75" style="28" customWidth="1"/>
    <col min="3" max="3" width="33.25" style="28" customWidth="1"/>
    <col min="4" max="4" width="25.125" style="28" customWidth="1"/>
    <col min="5" max="16384" width="27.875" style="28" customWidth="1"/>
  </cols>
  <sheetData>
    <row r="1" ht="34" customHeight="1" spans="1:4">
      <c r="A1" s="26" t="s">
        <v>18</v>
      </c>
      <c r="B1" s="26"/>
      <c r="C1" s="26"/>
      <c r="D1" s="26"/>
    </row>
    <row r="2" ht="17" customHeight="1" spans="1:4">
      <c r="A2" s="27" t="s">
        <v>17</v>
      </c>
      <c r="B2" s="27"/>
      <c r="C2" s="27"/>
      <c r="D2" s="27"/>
    </row>
    <row r="3" ht="17" customHeight="1" spans="1:4">
      <c r="A3" s="27" t="s">
        <v>42</v>
      </c>
      <c r="B3" s="27"/>
      <c r="C3" s="27"/>
      <c r="D3" s="27"/>
    </row>
    <row r="4" ht="17" customHeight="1" spans="1:4">
      <c r="A4" s="16" t="s">
        <v>1270</v>
      </c>
      <c r="B4" s="16" t="s">
        <v>1271</v>
      </c>
      <c r="C4" s="16" t="s">
        <v>1270</v>
      </c>
      <c r="D4" s="16" t="s">
        <v>1271</v>
      </c>
    </row>
    <row r="5" ht="17" customHeight="1" spans="1:4">
      <c r="A5" s="18" t="s">
        <v>96</v>
      </c>
      <c r="B5" s="19">
        <f>'[1]L01'!C5</f>
        <v>3319</v>
      </c>
      <c r="C5" s="18" t="s">
        <v>181</v>
      </c>
      <c r="D5" s="19">
        <f>'[1]L02'!C5</f>
        <v>167011</v>
      </c>
    </row>
    <row r="6" ht="17" customHeight="1" spans="1:4">
      <c r="A6" s="18" t="s">
        <v>1272</v>
      </c>
      <c r="B6" s="19">
        <f>SUM(B7,B14,B50)</f>
        <v>174934</v>
      </c>
      <c r="C6" s="18" t="s">
        <v>1273</v>
      </c>
      <c r="D6" s="19">
        <f>SUM(D7,D14,D50)</f>
        <v>0</v>
      </c>
    </row>
    <row r="7" ht="17" customHeight="1" spans="1:4">
      <c r="A7" s="18" t="s">
        <v>1274</v>
      </c>
      <c r="B7" s="19">
        <f>SUM(B8:B13)</f>
        <v>789</v>
      </c>
      <c r="C7" s="18" t="s">
        <v>1275</v>
      </c>
      <c r="D7" s="19">
        <f>SUM(D8:D13)</f>
        <v>0</v>
      </c>
    </row>
    <row r="8" customHeight="1" spans="1:4">
      <c r="A8" s="20" t="s">
        <v>1276</v>
      </c>
      <c r="B8" s="19">
        <v>52</v>
      </c>
      <c r="C8" s="20" t="s">
        <v>1277</v>
      </c>
      <c r="D8" s="19">
        <v>0</v>
      </c>
    </row>
    <row r="9" customHeight="1" spans="1:4">
      <c r="A9" s="20" t="s">
        <v>1278</v>
      </c>
      <c r="B9" s="19">
        <v>98</v>
      </c>
      <c r="C9" s="20" t="s">
        <v>1279</v>
      </c>
      <c r="D9" s="19">
        <v>0</v>
      </c>
    </row>
    <row r="10" customHeight="1" spans="1:4">
      <c r="A10" s="20" t="s">
        <v>1280</v>
      </c>
      <c r="B10" s="19">
        <v>236</v>
      </c>
      <c r="C10" s="20" t="s">
        <v>1281</v>
      </c>
      <c r="D10" s="19">
        <v>0</v>
      </c>
    </row>
    <row r="11" customHeight="1" spans="1:4">
      <c r="A11" s="20" t="s">
        <v>1282</v>
      </c>
      <c r="B11" s="19">
        <v>0</v>
      </c>
      <c r="C11" s="20" t="s">
        <v>1283</v>
      </c>
      <c r="D11" s="19">
        <v>0</v>
      </c>
    </row>
    <row r="12" customHeight="1" spans="1:4">
      <c r="A12" s="20" t="s">
        <v>1284</v>
      </c>
      <c r="B12" s="19">
        <v>403</v>
      </c>
      <c r="C12" s="20" t="s">
        <v>1285</v>
      </c>
      <c r="D12" s="19">
        <v>0</v>
      </c>
    </row>
    <row r="13" customHeight="1" spans="1:4">
      <c r="A13" s="20" t="s">
        <v>1286</v>
      </c>
      <c r="B13" s="19"/>
      <c r="C13" s="20" t="s">
        <v>1287</v>
      </c>
      <c r="D13" s="19">
        <v>0</v>
      </c>
    </row>
    <row r="14" customHeight="1" spans="1:4">
      <c r="A14" s="18" t="s">
        <v>1288</v>
      </c>
      <c r="B14" s="19">
        <f>SUM(B15:B49)</f>
        <v>119364</v>
      </c>
      <c r="C14" s="18" t="s">
        <v>1289</v>
      </c>
      <c r="D14" s="19">
        <f>SUM(D15:D49)</f>
        <v>0</v>
      </c>
    </row>
    <row r="15" customHeight="1" spans="1:4">
      <c r="A15" s="20" t="s">
        <v>1290</v>
      </c>
      <c r="B15" s="19">
        <v>0</v>
      </c>
      <c r="C15" s="20" t="s">
        <v>1291</v>
      </c>
      <c r="D15" s="19">
        <v>0</v>
      </c>
    </row>
    <row r="16" customHeight="1" spans="1:4">
      <c r="A16" s="20" t="s">
        <v>1292</v>
      </c>
      <c r="B16" s="19">
        <v>68212</v>
      </c>
      <c r="C16" s="20" t="s">
        <v>1293</v>
      </c>
      <c r="D16" s="19">
        <v>0</v>
      </c>
    </row>
    <row r="17" customHeight="1" spans="1:4">
      <c r="A17" s="20" t="s">
        <v>1294</v>
      </c>
      <c r="B17" s="19">
        <v>10332</v>
      </c>
      <c r="C17" s="20" t="s">
        <v>1295</v>
      </c>
      <c r="D17" s="19">
        <v>0</v>
      </c>
    </row>
    <row r="18" customHeight="1" spans="1:4">
      <c r="A18" s="20" t="s">
        <v>1296</v>
      </c>
      <c r="B18" s="19">
        <v>6117</v>
      </c>
      <c r="C18" s="20" t="s">
        <v>1297</v>
      </c>
      <c r="D18" s="19">
        <v>0</v>
      </c>
    </row>
    <row r="19" customHeight="1" spans="1:4">
      <c r="A19" s="20" t="s">
        <v>1298</v>
      </c>
      <c r="B19" s="19">
        <v>0</v>
      </c>
      <c r="C19" s="20" t="s">
        <v>1299</v>
      </c>
      <c r="D19" s="19">
        <v>0</v>
      </c>
    </row>
    <row r="20" customHeight="1" spans="1:4">
      <c r="A20" s="20" t="s">
        <v>1300</v>
      </c>
      <c r="B20" s="19">
        <v>0</v>
      </c>
      <c r="C20" s="20" t="s">
        <v>1301</v>
      </c>
      <c r="D20" s="19">
        <v>0</v>
      </c>
    </row>
    <row r="21" customHeight="1" spans="1:4">
      <c r="A21" s="20" t="s">
        <v>1302</v>
      </c>
      <c r="B21" s="19">
        <v>0</v>
      </c>
      <c r="C21" s="20" t="s">
        <v>1303</v>
      </c>
      <c r="D21" s="19">
        <v>0</v>
      </c>
    </row>
    <row r="22" customHeight="1" spans="1:4">
      <c r="A22" s="20" t="s">
        <v>1304</v>
      </c>
      <c r="B22" s="19">
        <v>4344</v>
      </c>
      <c r="C22" s="20" t="s">
        <v>1305</v>
      </c>
      <c r="D22" s="19">
        <v>0</v>
      </c>
    </row>
    <row r="23" customHeight="1" spans="1:4">
      <c r="A23" s="20" t="s">
        <v>1306</v>
      </c>
      <c r="B23" s="19">
        <v>8153</v>
      </c>
      <c r="C23" s="20" t="s">
        <v>1307</v>
      </c>
      <c r="D23" s="19">
        <v>0</v>
      </c>
    </row>
    <row r="24" customHeight="1" spans="1:4">
      <c r="A24" s="20" t="s">
        <v>1308</v>
      </c>
      <c r="B24" s="19">
        <v>882</v>
      </c>
      <c r="C24" s="20" t="s">
        <v>1309</v>
      </c>
      <c r="D24" s="19">
        <v>0</v>
      </c>
    </row>
    <row r="25" customHeight="1" spans="1:4">
      <c r="A25" s="20" t="s">
        <v>1310</v>
      </c>
      <c r="B25" s="19">
        <v>0</v>
      </c>
      <c r="C25" s="20" t="s">
        <v>1311</v>
      </c>
      <c r="D25" s="19">
        <v>0</v>
      </c>
    </row>
    <row r="26" customHeight="1" spans="1:4">
      <c r="A26" s="20" t="s">
        <v>1312</v>
      </c>
      <c r="B26" s="19">
        <v>0</v>
      </c>
      <c r="C26" s="20" t="s">
        <v>1313</v>
      </c>
      <c r="D26" s="19">
        <v>0</v>
      </c>
    </row>
    <row r="27" customHeight="1" spans="1:4">
      <c r="A27" s="20" t="s">
        <v>1314</v>
      </c>
      <c r="B27" s="19">
        <v>4399</v>
      </c>
      <c r="C27" s="20" t="s">
        <v>1315</v>
      </c>
      <c r="D27" s="19">
        <v>0</v>
      </c>
    </row>
    <row r="28" customHeight="1" spans="1:4">
      <c r="A28" s="20" t="s">
        <v>1316</v>
      </c>
      <c r="B28" s="19">
        <v>0</v>
      </c>
      <c r="C28" s="20" t="s">
        <v>1317</v>
      </c>
      <c r="D28" s="19">
        <v>0</v>
      </c>
    </row>
    <row r="29" customHeight="1" spans="1:4">
      <c r="A29" s="20" t="s">
        <v>1318</v>
      </c>
      <c r="B29" s="19">
        <v>0</v>
      </c>
      <c r="C29" s="20" t="s">
        <v>1319</v>
      </c>
      <c r="D29" s="19">
        <v>0</v>
      </c>
    </row>
    <row r="30" customHeight="1" spans="1:4">
      <c r="A30" s="20" t="s">
        <v>1320</v>
      </c>
      <c r="B30" s="19">
        <v>0</v>
      </c>
      <c r="C30" s="20" t="s">
        <v>1321</v>
      </c>
      <c r="D30" s="19">
        <v>0</v>
      </c>
    </row>
    <row r="31" customHeight="1" spans="1:4">
      <c r="A31" s="20" t="s">
        <v>1322</v>
      </c>
      <c r="B31" s="19">
        <v>522</v>
      </c>
      <c r="C31" s="20" t="s">
        <v>1323</v>
      </c>
      <c r="D31" s="19">
        <v>0</v>
      </c>
    </row>
    <row r="32" customHeight="1" spans="1:4">
      <c r="A32" s="20" t="s">
        <v>1324</v>
      </c>
      <c r="B32" s="19">
        <v>3719</v>
      </c>
      <c r="C32" s="20" t="s">
        <v>1325</v>
      </c>
      <c r="D32" s="19">
        <v>0</v>
      </c>
    </row>
    <row r="33" customHeight="1" spans="1:4">
      <c r="A33" s="20" t="s">
        <v>1326</v>
      </c>
      <c r="B33" s="19">
        <v>20</v>
      </c>
      <c r="C33" s="20" t="s">
        <v>1327</v>
      </c>
      <c r="D33" s="19">
        <v>0</v>
      </c>
    </row>
    <row r="34" customHeight="1" spans="1:4">
      <c r="A34" s="20" t="s">
        <v>1328</v>
      </c>
      <c r="B34" s="19">
        <v>508</v>
      </c>
      <c r="C34" s="20" t="s">
        <v>1329</v>
      </c>
      <c r="D34" s="19">
        <v>0</v>
      </c>
    </row>
    <row r="35" customHeight="1" spans="1:4">
      <c r="A35" s="20" t="s">
        <v>1330</v>
      </c>
      <c r="B35" s="19">
        <v>7439</v>
      </c>
      <c r="C35" s="20" t="s">
        <v>1331</v>
      </c>
      <c r="D35" s="19">
        <v>0</v>
      </c>
    </row>
    <row r="36" customHeight="1" spans="1:4">
      <c r="A36" s="20" t="s">
        <v>1332</v>
      </c>
      <c r="B36" s="19">
        <v>770</v>
      </c>
      <c r="C36" s="20" t="s">
        <v>1333</v>
      </c>
      <c r="D36" s="19">
        <v>0</v>
      </c>
    </row>
    <row r="37" customHeight="1" spans="1:4">
      <c r="A37" s="20" t="s">
        <v>1334</v>
      </c>
      <c r="B37" s="19">
        <v>281</v>
      </c>
      <c r="C37" s="20" t="s">
        <v>1335</v>
      </c>
      <c r="D37" s="19">
        <v>0</v>
      </c>
    </row>
    <row r="38" customHeight="1" spans="1:4">
      <c r="A38" s="20" t="s">
        <v>1336</v>
      </c>
      <c r="B38" s="19">
        <v>0</v>
      </c>
      <c r="C38" s="20" t="s">
        <v>1337</v>
      </c>
      <c r="D38" s="19">
        <v>0</v>
      </c>
    </row>
    <row r="39" customHeight="1" spans="1:4">
      <c r="A39" s="20" t="s">
        <v>1338</v>
      </c>
      <c r="B39" s="19">
        <v>2693</v>
      </c>
      <c r="C39" s="20" t="s">
        <v>1339</v>
      </c>
      <c r="D39" s="19">
        <v>0</v>
      </c>
    </row>
    <row r="40" customHeight="1" spans="1:4">
      <c r="A40" s="20" t="s">
        <v>1340</v>
      </c>
      <c r="B40" s="19">
        <v>246</v>
      </c>
      <c r="C40" s="20" t="s">
        <v>1341</v>
      </c>
      <c r="D40" s="21">
        <v>0</v>
      </c>
    </row>
    <row r="41" customHeight="1" spans="1:4">
      <c r="A41" s="20" t="s">
        <v>1342</v>
      </c>
      <c r="B41" s="19">
        <v>0</v>
      </c>
      <c r="C41" s="22" t="s">
        <v>1343</v>
      </c>
      <c r="D41" s="19">
        <v>0</v>
      </c>
    </row>
    <row r="42" customHeight="1" spans="1:4">
      <c r="A42" s="20" t="s">
        <v>1344</v>
      </c>
      <c r="B42" s="19">
        <v>0</v>
      </c>
      <c r="C42" s="20" t="s">
        <v>1345</v>
      </c>
      <c r="D42" s="24">
        <v>0</v>
      </c>
    </row>
    <row r="43" customHeight="1" spans="1:4">
      <c r="A43" s="20" t="s">
        <v>1346</v>
      </c>
      <c r="B43" s="19">
        <v>0</v>
      </c>
      <c r="C43" s="20" t="s">
        <v>1347</v>
      </c>
      <c r="D43" s="19">
        <v>0</v>
      </c>
    </row>
    <row r="44" customHeight="1" spans="1:4">
      <c r="A44" s="20" t="s">
        <v>1348</v>
      </c>
      <c r="B44" s="19">
        <v>0</v>
      </c>
      <c r="C44" s="20" t="s">
        <v>1349</v>
      </c>
      <c r="D44" s="19">
        <v>0</v>
      </c>
    </row>
    <row r="45" customHeight="1" spans="1:4">
      <c r="A45" s="20" t="s">
        <v>1350</v>
      </c>
      <c r="B45" s="19">
        <v>229</v>
      </c>
      <c r="C45" s="20" t="s">
        <v>1351</v>
      </c>
      <c r="D45" s="19">
        <v>0</v>
      </c>
    </row>
    <row r="46" customHeight="1" spans="1:4">
      <c r="A46" s="20" t="s">
        <v>1352</v>
      </c>
      <c r="B46" s="19">
        <v>0</v>
      </c>
      <c r="C46" s="20" t="s">
        <v>1353</v>
      </c>
      <c r="D46" s="19">
        <v>0</v>
      </c>
    </row>
    <row r="47" customHeight="1" spans="1:4">
      <c r="A47" s="20" t="s">
        <v>1354</v>
      </c>
      <c r="B47" s="19">
        <v>498</v>
      </c>
      <c r="C47" s="20" t="s">
        <v>1355</v>
      </c>
      <c r="D47" s="19">
        <v>0</v>
      </c>
    </row>
    <row r="48" customHeight="1" spans="1:4">
      <c r="A48" s="20" t="s">
        <v>1356</v>
      </c>
      <c r="B48" s="19">
        <v>0</v>
      </c>
      <c r="C48" s="20" t="s">
        <v>1357</v>
      </c>
      <c r="D48" s="19">
        <v>0</v>
      </c>
    </row>
    <row r="49" customHeight="1" spans="1:4">
      <c r="A49" s="20" t="s">
        <v>1358</v>
      </c>
      <c r="B49" s="19">
        <v>0</v>
      </c>
      <c r="C49" s="20" t="s">
        <v>1359</v>
      </c>
      <c r="D49" s="19">
        <v>0</v>
      </c>
    </row>
    <row r="50" customHeight="1" spans="1:4">
      <c r="A50" s="18" t="s">
        <v>1360</v>
      </c>
      <c r="B50" s="19">
        <f>SUM(B51:B71)</f>
        <v>54781</v>
      </c>
      <c r="C50" s="18" t="s">
        <v>1361</v>
      </c>
      <c r="D50" s="19">
        <f>SUM(D51:D71)</f>
        <v>0</v>
      </c>
    </row>
    <row r="51" customHeight="1" spans="1:4">
      <c r="A51" s="20" t="s">
        <v>1362</v>
      </c>
      <c r="B51" s="19">
        <v>16009</v>
      </c>
      <c r="C51" s="20" t="s">
        <v>1362</v>
      </c>
      <c r="D51" s="19">
        <v>0</v>
      </c>
    </row>
    <row r="52" customHeight="1" spans="1:4">
      <c r="A52" s="20" t="s">
        <v>1363</v>
      </c>
      <c r="B52" s="19">
        <v>0</v>
      </c>
      <c r="C52" s="20" t="s">
        <v>1363</v>
      </c>
      <c r="D52" s="19">
        <v>0</v>
      </c>
    </row>
    <row r="53" ht="17" customHeight="1" spans="1:4">
      <c r="A53" s="20" t="s">
        <v>1364</v>
      </c>
      <c r="B53" s="19">
        <v>0</v>
      </c>
      <c r="C53" s="20" t="s">
        <v>1364</v>
      </c>
      <c r="D53" s="19">
        <v>0</v>
      </c>
    </row>
    <row r="54" ht="17" customHeight="1" spans="1:4">
      <c r="A54" s="20" t="s">
        <v>1365</v>
      </c>
      <c r="B54" s="19">
        <v>1097</v>
      </c>
      <c r="C54" s="20" t="s">
        <v>1365</v>
      </c>
      <c r="D54" s="19">
        <v>0</v>
      </c>
    </row>
    <row r="55" ht="17" customHeight="1" spans="1:4">
      <c r="A55" s="20" t="s">
        <v>1366</v>
      </c>
      <c r="B55" s="19">
        <v>2049</v>
      </c>
      <c r="C55" s="20" t="s">
        <v>1366</v>
      </c>
      <c r="D55" s="19">
        <v>0</v>
      </c>
    </row>
    <row r="56" ht="17" customHeight="1" spans="1:4">
      <c r="A56" s="20" t="s">
        <v>1367</v>
      </c>
      <c r="B56" s="19">
        <v>19</v>
      </c>
      <c r="C56" s="20" t="s">
        <v>1367</v>
      </c>
      <c r="D56" s="19">
        <v>0</v>
      </c>
    </row>
    <row r="57" ht="17" customHeight="1" spans="1:4">
      <c r="A57" s="20" t="s">
        <v>1368</v>
      </c>
      <c r="B57" s="19">
        <v>769</v>
      </c>
      <c r="C57" s="20" t="s">
        <v>1368</v>
      </c>
      <c r="D57" s="19">
        <v>0</v>
      </c>
    </row>
    <row r="58" ht="17" customHeight="1" spans="1:4">
      <c r="A58" s="20" t="s">
        <v>1369</v>
      </c>
      <c r="B58" s="19">
        <v>7875</v>
      </c>
      <c r="C58" s="20" t="s">
        <v>1369</v>
      </c>
      <c r="D58" s="19">
        <v>0</v>
      </c>
    </row>
    <row r="59" ht="17" customHeight="1" spans="1:4">
      <c r="A59" s="20" t="s">
        <v>1370</v>
      </c>
      <c r="B59" s="19">
        <v>8086</v>
      </c>
      <c r="C59" s="20" t="s">
        <v>1370</v>
      </c>
      <c r="D59" s="19">
        <v>0</v>
      </c>
    </row>
    <row r="60" ht="17" customHeight="1" spans="1:4">
      <c r="A60" s="20" t="s">
        <v>1371</v>
      </c>
      <c r="B60" s="19">
        <v>223</v>
      </c>
      <c r="C60" s="20" t="s">
        <v>1371</v>
      </c>
      <c r="D60" s="19">
        <v>0</v>
      </c>
    </row>
    <row r="61" ht="17" customHeight="1" spans="1:4">
      <c r="A61" s="20" t="s">
        <v>1372</v>
      </c>
      <c r="B61" s="19">
        <v>1048</v>
      </c>
      <c r="C61" s="20" t="s">
        <v>1372</v>
      </c>
      <c r="D61" s="19">
        <v>0</v>
      </c>
    </row>
    <row r="62" ht="17" customHeight="1" spans="1:4">
      <c r="A62" s="20" t="s">
        <v>1373</v>
      </c>
      <c r="B62" s="19">
        <v>8864</v>
      </c>
      <c r="C62" s="20" t="s">
        <v>1373</v>
      </c>
      <c r="D62" s="19">
        <v>0</v>
      </c>
    </row>
    <row r="63" ht="17" customHeight="1" spans="1:4">
      <c r="A63" s="20" t="s">
        <v>1374</v>
      </c>
      <c r="B63" s="19">
        <v>976</v>
      </c>
      <c r="C63" s="20" t="s">
        <v>1374</v>
      </c>
      <c r="D63" s="19">
        <v>0</v>
      </c>
    </row>
    <row r="64" ht="17" customHeight="1" spans="1:4">
      <c r="A64" s="20" t="s">
        <v>1375</v>
      </c>
      <c r="B64" s="19">
        <v>575</v>
      </c>
      <c r="C64" s="20" t="s">
        <v>1375</v>
      </c>
      <c r="D64" s="19">
        <v>0</v>
      </c>
    </row>
    <row r="65" ht="17" customHeight="1" spans="1:4">
      <c r="A65" s="20" t="s">
        <v>1376</v>
      </c>
      <c r="B65" s="19">
        <v>72</v>
      </c>
      <c r="C65" s="20" t="s">
        <v>1376</v>
      </c>
      <c r="D65" s="19">
        <v>0</v>
      </c>
    </row>
    <row r="66" ht="17" customHeight="1" spans="1:4">
      <c r="A66" s="20" t="s">
        <v>1377</v>
      </c>
      <c r="B66" s="19">
        <v>0</v>
      </c>
      <c r="C66" s="20" t="s">
        <v>1377</v>
      </c>
      <c r="D66" s="19">
        <v>0</v>
      </c>
    </row>
    <row r="67" ht="17" customHeight="1" spans="1:4">
      <c r="A67" s="20" t="s">
        <v>1378</v>
      </c>
      <c r="B67" s="19">
        <v>6100</v>
      </c>
      <c r="C67" s="20" t="s">
        <v>1378</v>
      </c>
      <c r="D67" s="19">
        <v>0</v>
      </c>
    </row>
    <row r="68" ht="17" customHeight="1" spans="1:4">
      <c r="A68" s="20" t="s">
        <v>1379</v>
      </c>
      <c r="B68" s="19">
        <v>69</v>
      </c>
      <c r="C68" s="20" t="s">
        <v>1379</v>
      </c>
      <c r="D68" s="19">
        <v>0</v>
      </c>
    </row>
    <row r="69" ht="17" customHeight="1" spans="1:4">
      <c r="A69" s="20" t="s">
        <v>1380</v>
      </c>
      <c r="B69" s="19">
        <v>0</v>
      </c>
      <c r="C69" s="20" t="s">
        <v>1380</v>
      </c>
      <c r="D69" s="19">
        <v>0</v>
      </c>
    </row>
    <row r="70" customHeight="1" spans="1:4">
      <c r="A70" s="20" t="s">
        <v>1381</v>
      </c>
      <c r="B70" s="19">
        <v>950</v>
      </c>
      <c r="C70" s="20" t="s">
        <v>1381</v>
      </c>
      <c r="D70" s="19">
        <v>0</v>
      </c>
    </row>
    <row r="71" ht="17" customHeight="1" spans="1:4">
      <c r="A71" s="20" t="s">
        <v>89</v>
      </c>
      <c r="B71" s="19">
        <v>0</v>
      </c>
      <c r="C71" s="20" t="s">
        <v>337</v>
      </c>
      <c r="D71" s="19">
        <v>0</v>
      </c>
    </row>
    <row r="72" ht="17" customHeight="1" spans="1:4">
      <c r="A72" s="18" t="s">
        <v>1382</v>
      </c>
      <c r="B72" s="19">
        <f>SUM(B73:B74)</f>
        <v>0</v>
      </c>
      <c r="C72" s="18" t="s">
        <v>1383</v>
      </c>
      <c r="D72" s="19">
        <f>SUM(D73:D74)</f>
        <v>1495</v>
      </c>
    </row>
    <row r="73" ht="17" customHeight="1" spans="1:4">
      <c r="A73" s="20" t="s">
        <v>1384</v>
      </c>
      <c r="B73" s="19">
        <v>0</v>
      </c>
      <c r="C73" s="20" t="s">
        <v>1385</v>
      </c>
      <c r="D73" s="19">
        <v>0</v>
      </c>
    </row>
    <row r="74" ht="17" customHeight="1" spans="1:4">
      <c r="A74" s="20" t="s">
        <v>1386</v>
      </c>
      <c r="B74" s="19">
        <v>0</v>
      </c>
      <c r="C74" s="20" t="s">
        <v>1387</v>
      </c>
      <c r="D74" s="19">
        <v>1495</v>
      </c>
    </row>
    <row r="75" ht="17" customHeight="1" spans="1:4">
      <c r="A75" s="18" t="s">
        <v>1388</v>
      </c>
      <c r="B75" s="19">
        <v>0</v>
      </c>
      <c r="C75" s="20"/>
      <c r="D75" s="19"/>
    </row>
    <row r="76" ht="17" customHeight="1" spans="1:4">
      <c r="A76" s="18" t="s">
        <v>1389</v>
      </c>
      <c r="B76" s="19">
        <v>38</v>
      </c>
      <c r="C76" s="20"/>
      <c r="D76" s="19"/>
    </row>
    <row r="77" ht="17" customHeight="1" spans="1:4">
      <c r="A77" s="18" t="s">
        <v>1390</v>
      </c>
      <c r="B77" s="19">
        <f>SUM(B78:B80)</f>
        <v>752</v>
      </c>
      <c r="C77" s="18" t="s">
        <v>1391</v>
      </c>
      <c r="D77" s="19">
        <v>0</v>
      </c>
    </row>
    <row r="78" ht="17" customHeight="1" spans="1:4">
      <c r="A78" s="20" t="s">
        <v>1392</v>
      </c>
      <c r="B78" s="19">
        <v>752</v>
      </c>
      <c r="C78" s="20"/>
      <c r="D78" s="19"/>
    </row>
    <row r="79" customHeight="1" spans="1:4">
      <c r="A79" s="20" t="s">
        <v>1393</v>
      </c>
      <c r="B79" s="19">
        <v>0</v>
      </c>
      <c r="C79" s="20"/>
      <c r="D79" s="19"/>
    </row>
    <row r="80" ht="17" customHeight="1" spans="1:4">
      <c r="A80" s="20" t="s">
        <v>1394</v>
      </c>
      <c r="B80" s="19"/>
      <c r="C80" s="20"/>
      <c r="D80" s="19"/>
    </row>
    <row r="81" ht="17" customHeight="1" spans="1:4">
      <c r="A81" s="18" t="s">
        <v>1395</v>
      </c>
      <c r="B81" s="19">
        <f>B82</f>
        <v>0</v>
      </c>
      <c r="C81" s="18" t="s">
        <v>1396</v>
      </c>
      <c r="D81" s="19">
        <f>D82</f>
        <v>2310</v>
      </c>
    </row>
    <row r="82" ht="17" customHeight="1" spans="1:4">
      <c r="A82" s="18" t="s">
        <v>1397</v>
      </c>
      <c r="B82" s="19">
        <f>B83</f>
        <v>0</v>
      </c>
      <c r="C82" s="18" t="s">
        <v>1398</v>
      </c>
      <c r="D82" s="19">
        <f>SUM(D83:D86)</f>
        <v>2310</v>
      </c>
    </row>
    <row r="83" ht="17" customHeight="1" spans="1:4">
      <c r="A83" s="18" t="s">
        <v>1399</v>
      </c>
      <c r="B83" s="19">
        <f>SUM(B84:B87)</f>
        <v>0</v>
      </c>
      <c r="C83" s="20" t="s">
        <v>1400</v>
      </c>
      <c r="D83" s="19">
        <v>2310</v>
      </c>
    </row>
    <row r="84" ht="17" customHeight="1" spans="1:4">
      <c r="A84" s="20" t="s">
        <v>1401</v>
      </c>
      <c r="B84" s="19">
        <v>0</v>
      </c>
      <c r="C84" s="20" t="s">
        <v>1402</v>
      </c>
      <c r="D84" s="19">
        <v>0</v>
      </c>
    </row>
    <row r="85" ht="17" customHeight="1" spans="1:4">
      <c r="A85" s="20" t="s">
        <v>1403</v>
      </c>
      <c r="B85" s="19">
        <v>0</v>
      </c>
      <c r="C85" s="20" t="s">
        <v>1404</v>
      </c>
      <c r="D85" s="19">
        <v>0</v>
      </c>
    </row>
    <row r="86" ht="17" customHeight="1" spans="1:4">
      <c r="A86" s="20" t="s">
        <v>1405</v>
      </c>
      <c r="B86" s="19">
        <v>0</v>
      </c>
      <c r="C86" s="20" t="s">
        <v>1406</v>
      </c>
      <c r="D86" s="19">
        <v>0</v>
      </c>
    </row>
    <row r="87" ht="17" customHeight="1" spans="1:4">
      <c r="A87" s="20" t="s">
        <v>1407</v>
      </c>
      <c r="B87" s="19">
        <v>0</v>
      </c>
      <c r="C87" s="20"/>
      <c r="D87" s="19"/>
    </row>
    <row r="88" ht="17" customHeight="1" spans="1:4">
      <c r="A88" s="18" t="s">
        <v>1408</v>
      </c>
      <c r="B88" s="19">
        <f>B89</f>
        <v>6701</v>
      </c>
      <c r="C88" s="18" t="s">
        <v>1409</v>
      </c>
      <c r="D88" s="19">
        <f>SUM(D89:D92)</f>
        <v>0</v>
      </c>
    </row>
    <row r="89" ht="17" customHeight="1" spans="1:4">
      <c r="A89" s="18" t="s">
        <v>1410</v>
      </c>
      <c r="B89" s="19">
        <f>SUM(B90:B93)</f>
        <v>6701</v>
      </c>
      <c r="C89" s="20" t="s">
        <v>1411</v>
      </c>
      <c r="D89" s="19">
        <v>0</v>
      </c>
    </row>
    <row r="90" ht="17" customHeight="1" spans="1:4">
      <c r="A90" s="20" t="s">
        <v>1412</v>
      </c>
      <c r="B90" s="19">
        <v>6701</v>
      </c>
      <c r="C90" s="20" t="s">
        <v>1413</v>
      </c>
      <c r="D90" s="19">
        <v>0</v>
      </c>
    </row>
    <row r="91" ht="17" customHeight="1" spans="1:4">
      <c r="A91" s="20" t="s">
        <v>1414</v>
      </c>
      <c r="B91" s="19">
        <v>0</v>
      </c>
      <c r="C91" s="20" t="s">
        <v>1415</v>
      </c>
      <c r="D91" s="19">
        <v>0</v>
      </c>
    </row>
    <row r="92" ht="17" customHeight="1" spans="1:4">
      <c r="A92" s="20" t="s">
        <v>1416</v>
      </c>
      <c r="B92" s="19">
        <v>0</v>
      </c>
      <c r="C92" s="20" t="s">
        <v>1417</v>
      </c>
      <c r="D92" s="19">
        <v>0</v>
      </c>
    </row>
    <row r="93" ht="17" customHeight="1" spans="1:4">
      <c r="A93" s="20" t="s">
        <v>1418</v>
      </c>
      <c r="B93" s="19">
        <v>0</v>
      </c>
      <c r="C93" s="20"/>
      <c r="D93" s="19"/>
    </row>
    <row r="94" ht="17" customHeight="1" spans="1:4">
      <c r="A94" s="18" t="s">
        <v>1419</v>
      </c>
      <c r="B94" s="19">
        <v>0</v>
      </c>
      <c r="C94" s="18" t="s">
        <v>1420</v>
      </c>
      <c r="D94" s="19">
        <v>0</v>
      </c>
    </row>
    <row r="95" ht="17" customHeight="1" spans="1:4">
      <c r="A95" s="18" t="s">
        <v>1421</v>
      </c>
      <c r="B95" s="19">
        <v>0</v>
      </c>
      <c r="C95" s="18" t="s">
        <v>1422</v>
      </c>
      <c r="D95" s="19">
        <v>0</v>
      </c>
    </row>
    <row r="96" ht="17" customHeight="1" spans="1:4">
      <c r="A96" s="18" t="s">
        <v>1423</v>
      </c>
      <c r="B96" s="19">
        <v>0</v>
      </c>
      <c r="C96" s="18" t="s">
        <v>1424</v>
      </c>
      <c r="D96" s="19">
        <v>0</v>
      </c>
    </row>
    <row r="97" ht="17" customHeight="1" spans="1:4">
      <c r="A97" s="18" t="s">
        <v>1425</v>
      </c>
      <c r="B97" s="19">
        <v>92</v>
      </c>
      <c r="C97" s="18" t="s">
        <v>1426</v>
      </c>
      <c r="D97" s="19">
        <v>14985</v>
      </c>
    </row>
    <row r="98" ht="17" customHeight="1" spans="1:4">
      <c r="A98" s="18" t="s">
        <v>1427</v>
      </c>
      <c r="B98" s="19">
        <f>SUM(B99:B101)</f>
        <v>0</v>
      </c>
      <c r="C98" s="18" t="s">
        <v>1046</v>
      </c>
      <c r="D98" s="19">
        <f>SUM(D99:D101)</f>
        <v>0</v>
      </c>
    </row>
    <row r="99" ht="17" customHeight="1" spans="1:4">
      <c r="A99" s="20" t="s">
        <v>1428</v>
      </c>
      <c r="B99" s="19">
        <v>0</v>
      </c>
      <c r="C99" s="20" t="s">
        <v>1429</v>
      </c>
      <c r="D99" s="19">
        <v>0</v>
      </c>
    </row>
    <row r="100" ht="17" customHeight="1" spans="1:4">
      <c r="A100" s="20" t="s">
        <v>1430</v>
      </c>
      <c r="B100" s="19">
        <v>0</v>
      </c>
      <c r="C100" s="20" t="s">
        <v>1431</v>
      </c>
      <c r="D100" s="19">
        <v>0</v>
      </c>
    </row>
    <row r="101" ht="17" customHeight="1" spans="1:4">
      <c r="A101" s="20" t="s">
        <v>1432</v>
      </c>
      <c r="B101" s="19">
        <v>0</v>
      </c>
      <c r="C101" s="20" t="s">
        <v>1433</v>
      </c>
      <c r="D101" s="19">
        <v>0</v>
      </c>
    </row>
    <row r="102" ht="17" customHeight="1" spans="1:4">
      <c r="A102" s="18" t="s">
        <v>1434</v>
      </c>
      <c r="B102" s="19">
        <v>0</v>
      </c>
      <c r="C102" s="18" t="s">
        <v>1435</v>
      </c>
      <c r="D102" s="19">
        <v>0</v>
      </c>
    </row>
    <row r="103" ht="17" customHeight="1" spans="1:4">
      <c r="A103" s="18" t="s">
        <v>1436</v>
      </c>
      <c r="B103" s="19">
        <v>0</v>
      </c>
      <c r="C103" s="18" t="s">
        <v>1437</v>
      </c>
      <c r="D103" s="19">
        <v>0</v>
      </c>
    </row>
    <row r="104" ht="17" customHeight="1" spans="1:4">
      <c r="A104" s="20"/>
      <c r="B104" s="19"/>
      <c r="C104" s="18" t="s">
        <v>1438</v>
      </c>
      <c r="D104" s="19">
        <v>0</v>
      </c>
    </row>
    <row r="105" ht="17" customHeight="1" spans="1:4">
      <c r="A105" s="20"/>
      <c r="B105" s="19"/>
      <c r="C105" s="18" t="s">
        <v>1439</v>
      </c>
      <c r="D105" s="19">
        <f>B108-D5-D6-D72-D77-D81-D88-D94-D95-D96-D97-D98-D102-D103-D104</f>
        <v>35</v>
      </c>
    </row>
    <row r="106" ht="17" customHeight="1" spans="1:4">
      <c r="A106" s="20"/>
      <c r="B106" s="19"/>
      <c r="C106" s="18" t="s">
        <v>1440</v>
      </c>
      <c r="D106" s="19">
        <v>35</v>
      </c>
    </row>
    <row r="107" ht="17" customHeight="1" spans="1:4">
      <c r="A107" s="20"/>
      <c r="B107" s="19"/>
      <c r="C107" s="18" t="s">
        <v>1441</v>
      </c>
      <c r="D107" s="19">
        <f>D105-D106</f>
        <v>0</v>
      </c>
    </row>
    <row r="108" ht="17" customHeight="1" spans="1:4">
      <c r="A108" s="16" t="s">
        <v>1442</v>
      </c>
      <c r="B108" s="19">
        <f>SUM(B5:B6,B72,B75:B77,B81,B88,B94:B98,B102:B103)</f>
        <v>185836</v>
      </c>
      <c r="C108" s="16" t="s">
        <v>1443</v>
      </c>
      <c r="D108" s="19">
        <f>SUM(D5:D6,D72,D77,D81,D88,D94:D98,D102:D105)</f>
        <v>185836</v>
      </c>
    </row>
  </sheetData>
  <mergeCells count="3">
    <mergeCell ref="A1:D1"/>
    <mergeCell ref="A2:D2"/>
    <mergeCell ref="A3:D3"/>
  </mergeCells>
  <pageMargins left="1.49583333333333" right="0.196527777777778" top="0.629861111111111" bottom="0.66875" header="0.156944444444444" footer="0"/>
  <pageSetup paperSize="9" orientation="landscape"/>
  <headerFooter alignWithMargins="0" scaleWithDoc="0">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A1" sqref="A1:G11"/>
    </sheetView>
  </sheetViews>
  <sheetFormatPr defaultColWidth="9" defaultRowHeight="13.5" outlineLevelCol="6"/>
  <cols>
    <col min="1" max="1" width="30.5" style="14" customWidth="1"/>
    <col min="2" max="2" width="19" style="14" customWidth="1"/>
    <col min="3" max="3" width="12.625" style="14" customWidth="1"/>
    <col min="4" max="4" width="15.125" style="14" customWidth="1"/>
    <col min="5" max="5" width="14" style="14" customWidth="1"/>
    <col min="6" max="6" width="13.5" style="14" customWidth="1"/>
    <col min="7" max="7" width="14.75" style="14" customWidth="1"/>
    <col min="8" max="16384" width="9" style="14"/>
  </cols>
  <sheetData>
    <row r="1" ht="33.95" customHeight="1" spans="1:7">
      <c r="A1" s="26" t="s">
        <v>20</v>
      </c>
      <c r="B1" s="26"/>
      <c r="C1" s="26"/>
      <c r="D1" s="26"/>
      <c r="E1" s="26"/>
      <c r="F1" s="26"/>
      <c r="G1" s="26"/>
    </row>
    <row r="2" ht="17.1" customHeight="1" spans="1:7">
      <c r="A2" s="27" t="s">
        <v>19</v>
      </c>
      <c r="B2" s="27"/>
      <c r="C2" s="27"/>
      <c r="D2" s="27"/>
      <c r="E2" s="27"/>
      <c r="F2" s="27"/>
      <c r="G2" s="27"/>
    </row>
    <row r="3" ht="17.1" customHeight="1" spans="1:7">
      <c r="A3" s="27" t="s">
        <v>1444</v>
      </c>
      <c r="B3" s="27"/>
      <c r="C3" s="27"/>
      <c r="D3" s="27"/>
      <c r="E3" s="27"/>
      <c r="F3" s="27"/>
      <c r="G3" s="27"/>
    </row>
    <row r="4" ht="35" customHeight="1" spans="1:7">
      <c r="A4" s="16" t="s">
        <v>1270</v>
      </c>
      <c r="B4" s="16" t="s">
        <v>1445</v>
      </c>
      <c r="C4" s="16" t="s">
        <v>1446</v>
      </c>
      <c r="D4" s="16"/>
      <c r="E4" s="16"/>
      <c r="F4" s="16"/>
      <c r="G4" s="16"/>
    </row>
    <row r="5" ht="35" customHeight="1" spans="1:7">
      <c r="A5" s="16"/>
      <c r="B5" s="16"/>
      <c r="C5" s="16" t="s">
        <v>1447</v>
      </c>
      <c r="D5" s="16" t="s">
        <v>1448</v>
      </c>
      <c r="E5" s="16" t="s">
        <v>1449</v>
      </c>
      <c r="F5" s="16" t="s">
        <v>1450</v>
      </c>
      <c r="G5" s="16" t="s">
        <v>1451</v>
      </c>
    </row>
    <row r="6" ht="35" customHeight="1" spans="1:7">
      <c r="A6" s="20" t="s">
        <v>1452</v>
      </c>
      <c r="B6" s="19">
        <v>46474</v>
      </c>
      <c r="C6" s="19">
        <f t="shared" ref="C6:C11" si="0">SUM(D6:G6)</f>
        <v>46474</v>
      </c>
      <c r="D6" s="19">
        <v>46474</v>
      </c>
      <c r="E6" s="19">
        <v>0</v>
      </c>
      <c r="F6" s="19">
        <v>0</v>
      </c>
      <c r="G6" s="19">
        <v>0</v>
      </c>
    </row>
    <row r="7" ht="35" customHeight="1" spans="1:7">
      <c r="A7" s="20" t="s">
        <v>1453</v>
      </c>
      <c r="B7" s="19">
        <v>62472</v>
      </c>
      <c r="C7" s="19">
        <v>62472</v>
      </c>
      <c r="D7" s="36"/>
      <c r="E7" s="36"/>
      <c r="F7" s="36"/>
      <c r="G7" s="36"/>
    </row>
    <row r="8" ht="35" customHeight="1" spans="1:7">
      <c r="A8" s="20" t="s">
        <v>1454</v>
      </c>
      <c r="B8" s="19">
        <v>6701</v>
      </c>
      <c r="C8" s="19">
        <f>SUM(D8:F8)</f>
        <v>6701</v>
      </c>
      <c r="D8" s="19">
        <v>6701</v>
      </c>
      <c r="E8" s="19">
        <v>0</v>
      </c>
      <c r="F8" s="19">
        <v>0</v>
      </c>
      <c r="G8" s="36"/>
    </row>
    <row r="9" ht="35" customHeight="1" spans="1:7">
      <c r="A9" s="20" t="s">
        <v>1455</v>
      </c>
      <c r="B9" s="19">
        <v>2310</v>
      </c>
      <c r="C9" s="19">
        <f t="shared" si="0"/>
        <v>2310</v>
      </c>
      <c r="D9" s="19">
        <v>2310</v>
      </c>
      <c r="E9" s="19">
        <v>0</v>
      </c>
      <c r="F9" s="19">
        <v>0</v>
      </c>
      <c r="G9" s="19">
        <v>0</v>
      </c>
    </row>
    <row r="10" ht="35" customHeight="1" spans="1:7">
      <c r="A10" s="20" t="s">
        <v>1456</v>
      </c>
      <c r="B10" s="19">
        <v>0</v>
      </c>
      <c r="C10" s="19">
        <f t="shared" si="0"/>
        <v>0</v>
      </c>
      <c r="D10" s="19">
        <v>0</v>
      </c>
      <c r="E10" s="19">
        <v>0</v>
      </c>
      <c r="F10" s="19">
        <v>0</v>
      </c>
      <c r="G10" s="19">
        <v>0</v>
      </c>
    </row>
    <row r="11" ht="35" customHeight="1" spans="1:7">
      <c r="A11" s="20" t="s">
        <v>1457</v>
      </c>
      <c r="B11" s="19">
        <v>50865</v>
      </c>
      <c r="C11" s="19">
        <f t="shared" si="0"/>
        <v>50865</v>
      </c>
      <c r="D11" s="19">
        <f t="shared" ref="D11:F11" si="1">D6+D8-D9-D10</f>
        <v>50865</v>
      </c>
      <c r="E11" s="19">
        <f t="shared" si="1"/>
        <v>0</v>
      </c>
      <c r="F11" s="19">
        <f t="shared" si="1"/>
        <v>0</v>
      </c>
      <c r="G11" s="19">
        <f>G6-G9-G10</f>
        <v>0</v>
      </c>
    </row>
  </sheetData>
  <mergeCells count="6">
    <mergeCell ref="A1:G1"/>
    <mergeCell ref="A2:G2"/>
    <mergeCell ref="A3:G3"/>
    <mergeCell ref="C4:G4"/>
    <mergeCell ref="A4:A5"/>
    <mergeCell ref="B4:B5"/>
  </mergeCells>
  <pageMargins left="1.37777777777778"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封面</vt:lpstr>
      <vt:lpstr>目录</vt:lpstr>
      <vt:lpstr>01</vt:lpstr>
      <vt:lpstr>02</vt:lpstr>
      <vt:lpstr>03</vt:lpstr>
      <vt:lpstr>04</vt:lpstr>
      <vt:lpstr>05</vt:lpstr>
      <vt:lpstr>06</vt:lpstr>
      <vt:lpstr>07</vt:lpstr>
      <vt:lpstr>08</vt:lpstr>
      <vt:lpstr>09</vt:lpstr>
      <vt:lpstr>10</vt:lpstr>
      <vt:lpstr>11</vt:lpstr>
      <vt:lpstr>12</vt:lpstr>
      <vt:lpstr>13</vt:lpstr>
      <vt:lpstr>14</vt:lpstr>
      <vt:lpstr>15</vt:lpstr>
      <vt:lpstr>16</vt:lpstr>
      <vt:lpstr>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薛文成</cp:lastModifiedBy>
  <dcterms:created xsi:type="dcterms:W3CDTF">2022-09-25T01:47:00Z</dcterms:created>
  <dcterms:modified xsi:type="dcterms:W3CDTF">2023-09-12T07:24:49Z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D921DB7F0F484937AD04E0652BE119E6_13</vt:lpwstr>
  </property>
  <property fmtid="{D5CDD505-2E9C-101B-9397-08002B2CF9AE}" pid="3" name="KSOProductBuildVer">
    <vt:lpwstr>2052-12.1.0.15374</vt:lpwstr>
  </property>
</Properties>
</file>