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</sheets>
  <definedNames>
    <definedName name="_xlnm.Print_Titles" localSheetId="1">'Sheet2'!$1:$5</definedName>
  </definedNames>
  <calcPr fullCalcOnLoad="1"/>
</workbook>
</file>

<file path=xl/sharedStrings.xml><?xml version="1.0" encoding="utf-8"?>
<sst xmlns="http://schemas.openxmlformats.org/spreadsheetml/2006/main" count="209" uniqueCount="113">
  <si>
    <t>附件1</t>
  </si>
  <si>
    <t>吴堡县2021年涉农整合资金第二批项目计划汇总表</t>
  </si>
  <si>
    <t>序号</t>
  </si>
  <si>
    <t>项目主管部门</t>
  </si>
  <si>
    <t>项目类别</t>
  </si>
  <si>
    <t>项目类型</t>
  </si>
  <si>
    <t>项目个数</t>
  </si>
  <si>
    <t>资金投入（万元）</t>
  </si>
  <si>
    <t>备注</t>
  </si>
  <si>
    <t>本次下达资金</t>
  </si>
  <si>
    <t>整合资金</t>
  </si>
  <si>
    <t>其他资金（万元）</t>
  </si>
  <si>
    <t>中央</t>
  </si>
  <si>
    <t>省级</t>
  </si>
  <si>
    <t>市级</t>
  </si>
  <si>
    <t>县级</t>
  </si>
  <si>
    <t>小计</t>
  </si>
  <si>
    <t>总计</t>
  </si>
  <si>
    <t>榆政财农发〔2021〕19号支600万元、榆政财农发〔2021〕21号支320万元</t>
  </si>
  <si>
    <t>水利局</t>
  </si>
  <si>
    <t>榆政财农发〔2021〕19号支600万元、榆政财农发〔2021〕21号支222.98万元</t>
  </si>
  <si>
    <t>基础设施类</t>
  </si>
  <si>
    <t>饮水维修管护人员补贴</t>
  </si>
  <si>
    <t>排洪渠</t>
  </si>
  <si>
    <t>淤地坝除险加固工程</t>
  </si>
  <si>
    <t>文旅局</t>
  </si>
  <si>
    <t>榆政财农发〔2021〕21号支97.02万元</t>
  </si>
  <si>
    <t>乡村旅游项目</t>
  </si>
  <si>
    <t>附件2</t>
  </si>
  <si>
    <t>吴堡县2021年涉农整合资金第二批项目计划明细表</t>
  </si>
  <si>
    <t>项目
类别</t>
  </si>
  <si>
    <t>项目名称</t>
  </si>
  <si>
    <t>实施地点</t>
  </si>
  <si>
    <t>建设内容</t>
  </si>
  <si>
    <t>建设
期限</t>
  </si>
  <si>
    <t>预期效益</t>
  </si>
  <si>
    <t>项目主管单位</t>
  </si>
  <si>
    <t>财政资金支持环节</t>
  </si>
  <si>
    <t>镇/办</t>
  </si>
  <si>
    <t>村/社区</t>
  </si>
  <si>
    <t>吴堡县2021年度饮水维修管护人员补贴</t>
  </si>
  <si>
    <t>吴堡县</t>
  </si>
  <si>
    <t>全县164名饮水维修管护人员补贴。每人每年3600元</t>
  </si>
  <si>
    <t>2021年7月-2021年12月</t>
  </si>
  <si>
    <t>受益贫困户44人，保障供水设施运行</t>
  </si>
  <si>
    <t>补贴</t>
  </si>
  <si>
    <t>上候家焉村排洪渠</t>
  </si>
  <si>
    <t>郭家沟镇</t>
  </si>
  <si>
    <t>上侯家焉村</t>
  </si>
  <si>
    <t>钢筋混凝土排洪洞，长80米，高2米，宽2.8米</t>
  </si>
  <si>
    <t>受益贫困户16户34人，巩固提升山洪灾害防治能力</t>
  </si>
  <si>
    <t>排洪洞</t>
  </si>
  <si>
    <t>马道沟淤地坝除险加固工程</t>
  </si>
  <si>
    <t>于家沟村</t>
  </si>
  <si>
    <t>加固坝体，新建混凝土溢洪道65m</t>
  </si>
  <si>
    <t>受益贫困户10户30人，控制水土流失，增加耕地面积，提高农民收入</t>
  </si>
  <si>
    <t>坝体、溢洪道</t>
  </si>
  <si>
    <t>小算坪淤地坝除险加固工程</t>
  </si>
  <si>
    <t>刘家墕村</t>
  </si>
  <si>
    <t>加固加高坝体高3m，新建混凝土溢洪道65m</t>
  </si>
  <si>
    <t>受益贫困户13户23人，控制水土流失，增加耕地面积，提高农民收入</t>
  </si>
  <si>
    <t>常沟淤地坝除险加固工程</t>
  </si>
  <si>
    <t>张家山镇</t>
  </si>
  <si>
    <t>宽马家石</t>
  </si>
  <si>
    <t>加固加高坝体8m，新建放水工程由竖井、Φ800排洪涵管（32m）、陡坡、排洪渠组成。</t>
  </si>
  <si>
    <t>受益贫困户12户36人，控制水土流失，增加耕地面积，提高农民收入</t>
  </si>
  <si>
    <t>坝体、竖井、排洪涵管、排洪渠</t>
  </si>
  <si>
    <t>慕家崖淤地坝除险加固工程</t>
  </si>
  <si>
    <t>宋家川街道办</t>
  </si>
  <si>
    <t>慕家崖村</t>
  </si>
  <si>
    <t>加高坝体3m，新建混凝土溢洪道36m</t>
  </si>
  <si>
    <t>受益贫困户24户53人，控制水土流失，增加耕地面积，提高农民收入</t>
  </si>
  <si>
    <t>焦家沟淤地坝除险加固工程</t>
  </si>
  <si>
    <t>寇家塬镇</t>
  </si>
  <si>
    <t>马跑泉村</t>
  </si>
  <si>
    <t>加固水毁坝体，加高土坝12m，新建放水工程（卧管高10m、涵管39m、明渠陡坡48m)</t>
  </si>
  <si>
    <t>受益贫困户27户55人，控制水土流失，增加耕地面积，提高农民收入</t>
  </si>
  <si>
    <t>坝体、排洪涵管、明渠</t>
  </si>
  <si>
    <t>鸭窝沟淤地坝除险加固工程</t>
  </si>
  <si>
    <t>刘家沟村</t>
  </si>
  <si>
    <t>加固加高坝体4m，新建混凝土现浇溢洪道45m放水工程</t>
  </si>
  <si>
    <t>受益贫困户16户39人，控制水土流失，增加耕地面积，提高农民收入</t>
  </si>
  <si>
    <t>枣坪沟淤地坝除险加固工程</t>
  </si>
  <si>
    <t>辛家沟镇</t>
  </si>
  <si>
    <t>宋家坡村</t>
  </si>
  <si>
    <t>加固坝体14m，新建放水工程于左岸，（卧管高8m、预制Φ800涵管32m、现浇明渠40m）。</t>
  </si>
  <si>
    <t>受益贫困户10户24人，控制水土流失，增加耕地面积，提高农民收入</t>
  </si>
  <si>
    <t>园则沟淤地坝除险加固工程</t>
  </si>
  <si>
    <t>加固加高坝体6m，新建卧管高6m，排水涵管32m，明渠32m。</t>
  </si>
  <si>
    <t>坝体、明管、排洪涵管、明渠</t>
  </si>
  <si>
    <t>背则沟淤地坝除险加固工程</t>
  </si>
  <si>
    <t>加固加高坝体20m，，新建放水工程与左岸（卧管高8m、预制Φ800涵管32m、现浇明渠20m）。</t>
  </si>
  <si>
    <t>受益贫困户39户84人，控制水土流失，增加耕地面积，提高农民收入</t>
  </si>
  <si>
    <t>背峁沟淤地坝除险加固工程</t>
  </si>
  <si>
    <t>岔上镇</t>
  </si>
  <si>
    <t>樊家圪坨村</t>
  </si>
  <si>
    <t>加固加高坝体4m，新建混凝土溢洪道52m</t>
  </si>
  <si>
    <t>受益贫困户32户68人，控制水土流失，增加耕地面积，提高农民收入</t>
  </si>
  <si>
    <t>于家沟1＃淤地坝除险加固工程</t>
  </si>
  <si>
    <t>于家沟1#：加高坝体，新建放水工程</t>
  </si>
  <si>
    <t>坝体、放水</t>
  </si>
  <si>
    <t>于家沟2＃淤地坝除险加固工程</t>
  </si>
  <si>
    <t>于家沟2#：加高坝体，新建放水工程</t>
  </si>
  <si>
    <t>尚家圪崂淤地坝维修加固工程</t>
  </si>
  <si>
    <t>尚家坪村</t>
  </si>
  <si>
    <t>拆除水毁卧管、新建混凝土现浇卧管（高11m)</t>
  </si>
  <si>
    <t>受益贫困户29户58人，控制水土流失，增加耕地面积，提高农民收入</t>
  </si>
  <si>
    <t>卧管</t>
  </si>
  <si>
    <t>郭家沟镇上候家焉村乡村旅游项目</t>
  </si>
  <si>
    <t>上候家墕村</t>
  </si>
  <si>
    <t>广场硬化800㎡，新建活动室240㎡，广场护栏、护坡，舞台维修，文化广场亮化、活动器材、水电、绿化、公厕等配套实施建设</t>
  </si>
  <si>
    <t>丰富群众精神文明生活，提升群众旅游致富能力，将脱贫攻坚成果向乡村振兴衔接过渡</t>
  </si>
  <si>
    <t>广场硬化、护栏、护坡等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</si>
</sst>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b/>
      <sz val="18"/>
      <name val="方正小标宋简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1"/>
      <color theme="1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0" borderId="0">
      <alignment vertical="center"/>
      <protection/>
    </xf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3" applyNumberFormat="0" applyFill="0" applyAlignment="0" applyProtection="0"/>
    <xf numFmtId="0" fontId="17" fillId="7" borderId="0" applyNumberFormat="0" applyBorder="0" applyAlignment="0" applyProtection="0"/>
    <xf numFmtId="0" fontId="23" fillId="0" borderId="4" applyNumberFormat="0" applyFill="0" applyAlignment="0" applyProtection="0"/>
    <xf numFmtId="0" fontId="17" fillId="3" borderId="0" applyNumberFormat="0" applyBorder="0" applyAlignment="0" applyProtection="0"/>
    <xf numFmtId="0" fontId="15" fillId="2" borderId="5" applyNumberFormat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28" fillId="2" borderId="1" applyNumberFormat="0" applyAlignment="0" applyProtection="0"/>
    <xf numFmtId="0" fontId="29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4" fillId="0" borderId="7" applyNumberFormat="0" applyFill="0" applyAlignment="0" applyProtection="0"/>
    <xf numFmtId="0" fontId="3" fillId="0" borderId="8" applyNumberFormat="0" applyFill="0" applyAlignment="0" applyProtection="0"/>
    <xf numFmtId="0" fontId="18" fillId="9" borderId="0" applyNumberFormat="0" applyBorder="0" applyAlignment="0" applyProtection="0"/>
    <xf numFmtId="0" fontId="7" fillId="0" borderId="0">
      <alignment vertical="center"/>
      <protection/>
    </xf>
    <xf numFmtId="0" fontId="3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7" fillId="0" borderId="0">
      <alignment vertical="center"/>
      <protection/>
    </xf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>
      <alignment vertical="center"/>
      <protection/>
    </xf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32" fillId="0" borderId="0">
      <alignment vertical="center"/>
      <protection/>
    </xf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7" fillId="0" borderId="0">
      <alignment vertical="center"/>
      <protection/>
    </xf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7" fillId="0" borderId="0">
      <alignment vertical="center"/>
      <protection/>
    </xf>
    <xf numFmtId="0" fontId="33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176" fontId="35" fillId="0" borderId="9" xfId="0" applyNumberFormat="1" applyFont="1" applyFill="1" applyBorder="1" applyAlignment="1">
      <alignment horizontal="center" vertical="center" wrapText="1"/>
    </xf>
    <xf numFmtId="177" fontId="35" fillId="0" borderId="9" xfId="0" applyNumberFormat="1" applyFont="1" applyFill="1" applyBorder="1" applyAlignment="1">
      <alignment horizontal="center" vertical="center" wrapText="1"/>
    </xf>
    <xf numFmtId="177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35" fillId="0" borderId="9" xfId="73" applyFont="1" applyFill="1" applyBorder="1" applyAlignment="1">
      <alignment horizontal="center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vertical="center"/>
    </xf>
    <xf numFmtId="176" fontId="35" fillId="0" borderId="9" xfId="0" applyNumberFormat="1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176" fontId="35" fillId="0" borderId="11" xfId="0" applyNumberFormat="1" applyFont="1" applyFill="1" applyBorder="1" applyAlignment="1">
      <alignment horizontal="center" vertical="center"/>
    </xf>
    <xf numFmtId="176" fontId="35" fillId="0" borderId="12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10" fillId="0" borderId="9" xfId="84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176" fontId="35" fillId="0" borderId="13" xfId="0" applyNumberFormat="1" applyFont="1" applyFill="1" applyBorder="1" applyAlignment="1">
      <alignment horizontal="center" vertical="center" wrapText="1"/>
    </xf>
    <xf numFmtId="176" fontId="35" fillId="0" borderId="14" xfId="0" applyNumberFormat="1" applyFont="1" applyFill="1" applyBorder="1" applyAlignment="1">
      <alignment horizontal="center" vertical="center" wrapText="1"/>
    </xf>
    <xf numFmtId="176" fontId="35" fillId="0" borderId="15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5 3" xfId="40"/>
    <cellStyle name="常规 14 2 3 2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2 2 2 3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常规 2 2 5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10 2" xfId="71"/>
    <cellStyle name="60% - 强调文字颜色 6" xfId="72"/>
    <cellStyle name="常规 7" xfId="73"/>
    <cellStyle name="常规 10 2 2" xfId="74"/>
    <cellStyle name="常规 2" xfId="75"/>
    <cellStyle name="常规 4" xfId="76"/>
    <cellStyle name="常规 14 2" xfId="77"/>
    <cellStyle name="常规 10 10" xfId="78"/>
    <cellStyle name="常规 2 2 10" xfId="79"/>
    <cellStyle name="常规 9 4" xfId="80"/>
    <cellStyle name="常规 6 17" xfId="81"/>
    <cellStyle name="常规 2 4" xfId="82"/>
    <cellStyle name="常规 8" xfId="83"/>
    <cellStyle name="常规 3" xfId="84"/>
    <cellStyle name="常规 12" xfId="85"/>
    <cellStyle name="常规 149" xfId="86"/>
    <cellStyle name="常规 16" xfId="87"/>
    <cellStyle name="常规 29" xfId="88"/>
    <cellStyle name="常规 28" xfId="89"/>
    <cellStyle name="常规 27" xfId="90"/>
    <cellStyle name="常规 30" xfId="91"/>
    <cellStyle name="常规 9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SheetLayoutView="100" workbookViewId="0" topLeftCell="A1">
      <selection activeCell="D12" sqref="D12"/>
    </sheetView>
  </sheetViews>
  <sheetFormatPr defaultColWidth="9.00390625" defaultRowHeight="13.5"/>
  <cols>
    <col min="1" max="1" width="4.50390625" style="56" customWidth="1"/>
    <col min="2" max="2" width="6.125" style="56" customWidth="1"/>
    <col min="3" max="3" width="11.875" style="56" customWidth="1"/>
    <col min="4" max="4" width="21.625" style="55" customWidth="1"/>
    <col min="5" max="5" width="10.625" style="55" customWidth="1"/>
    <col min="6" max="6" width="9.00390625" style="55" customWidth="1"/>
    <col min="7" max="12" width="11.375" style="55" customWidth="1"/>
    <col min="13" max="13" width="17.75390625" style="56" customWidth="1"/>
    <col min="14" max="249" width="9.00390625" style="55" customWidth="1"/>
  </cols>
  <sheetData>
    <row r="1" spans="1:13" s="55" customFormat="1" ht="18.75" customHeight="1">
      <c r="A1" s="57" t="s">
        <v>0</v>
      </c>
      <c r="B1" s="58"/>
      <c r="C1" s="58"/>
      <c r="D1" s="59"/>
      <c r="E1" s="59"/>
      <c r="F1" s="59"/>
      <c r="G1" s="59"/>
      <c r="H1" s="59"/>
      <c r="I1" s="59"/>
      <c r="J1" s="59"/>
      <c r="K1" s="59"/>
      <c r="L1" s="59"/>
      <c r="M1" s="56"/>
    </row>
    <row r="2" spans="1:13" s="55" customFormat="1" ht="30.7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55" customFormat="1" ht="27" customHeight="1">
      <c r="A3" s="61" t="s">
        <v>2</v>
      </c>
      <c r="B3" s="62" t="s">
        <v>3</v>
      </c>
      <c r="C3" s="63" t="s">
        <v>4</v>
      </c>
      <c r="D3" s="12" t="s">
        <v>5</v>
      </c>
      <c r="E3" s="12" t="s">
        <v>6</v>
      </c>
      <c r="F3" s="34" t="s">
        <v>7</v>
      </c>
      <c r="G3" s="34"/>
      <c r="H3" s="34"/>
      <c r="I3" s="34"/>
      <c r="J3" s="34"/>
      <c r="K3" s="34"/>
      <c r="L3" s="34"/>
      <c r="M3" s="76" t="s">
        <v>8</v>
      </c>
    </row>
    <row r="4" spans="1:13" s="55" customFormat="1" ht="27" customHeight="1">
      <c r="A4" s="61"/>
      <c r="B4" s="62"/>
      <c r="C4" s="64"/>
      <c r="D4" s="12"/>
      <c r="E4" s="12"/>
      <c r="F4" s="14" t="s">
        <v>9</v>
      </c>
      <c r="G4" s="34" t="s">
        <v>10</v>
      </c>
      <c r="H4" s="34"/>
      <c r="I4" s="34"/>
      <c r="J4" s="34"/>
      <c r="K4" s="34"/>
      <c r="L4" s="14" t="s">
        <v>11</v>
      </c>
      <c r="M4" s="77"/>
    </row>
    <row r="5" spans="1:13" s="55" customFormat="1" ht="27" customHeight="1">
      <c r="A5" s="61"/>
      <c r="B5" s="62"/>
      <c r="C5" s="65"/>
      <c r="D5" s="12"/>
      <c r="E5" s="12"/>
      <c r="F5" s="14"/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4"/>
      <c r="M5" s="78"/>
    </row>
    <row r="6" spans="1:13" s="56" customFormat="1" ht="57.75" customHeight="1">
      <c r="A6" s="66" t="s">
        <v>17</v>
      </c>
      <c r="B6" s="67"/>
      <c r="C6" s="67"/>
      <c r="D6" s="68"/>
      <c r="E6" s="69">
        <f>SUM(E7,E11)</f>
        <v>16</v>
      </c>
      <c r="F6" s="18">
        <v>920</v>
      </c>
      <c r="G6" s="18"/>
      <c r="H6" s="18">
        <v>920</v>
      </c>
      <c r="I6" s="18"/>
      <c r="J6" s="18"/>
      <c r="K6" s="18">
        <v>920</v>
      </c>
      <c r="L6" s="18"/>
      <c r="M6" s="52" t="s">
        <v>18</v>
      </c>
    </row>
    <row r="7" spans="1:13" s="56" customFormat="1" ht="57.75" customHeight="1">
      <c r="A7" s="70">
        <v>1</v>
      </c>
      <c r="B7" s="71" t="s">
        <v>19</v>
      </c>
      <c r="C7" s="66" t="s">
        <v>16</v>
      </c>
      <c r="D7" s="68"/>
      <c r="E7" s="69">
        <f>SUM(E8:E10)</f>
        <v>15</v>
      </c>
      <c r="F7" s="18">
        <v>822.98</v>
      </c>
      <c r="G7" s="18"/>
      <c r="H7" s="18">
        <v>822.98</v>
      </c>
      <c r="I7" s="18"/>
      <c r="J7" s="18"/>
      <c r="K7" s="18">
        <v>822.98</v>
      </c>
      <c r="L7" s="79"/>
      <c r="M7" s="52" t="s">
        <v>20</v>
      </c>
    </row>
    <row r="8" spans="1:13" s="56" customFormat="1" ht="57.75" customHeight="1">
      <c r="A8" s="72"/>
      <c r="B8" s="73"/>
      <c r="C8" s="12" t="s">
        <v>21</v>
      </c>
      <c r="D8" s="74" t="s">
        <v>22</v>
      </c>
      <c r="E8" s="61">
        <v>1</v>
      </c>
      <c r="F8" s="18">
        <v>59.04</v>
      </c>
      <c r="G8" s="18"/>
      <c r="H8" s="18">
        <v>59.04</v>
      </c>
      <c r="I8" s="18"/>
      <c r="J8" s="18"/>
      <c r="K8" s="18">
        <v>59.04</v>
      </c>
      <c r="L8" s="79"/>
      <c r="M8" s="80"/>
    </row>
    <row r="9" spans="1:13" s="56" customFormat="1" ht="57.75" customHeight="1">
      <c r="A9" s="72"/>
      <c r="B9" s="73"/>
      <c r="C9" s="12" t="s">
        <v>21</v>
      </c>
      <c r="D9" s="74" t="s">
        <v>23</v>
      </c>
      <c r="E9" s="61">
        <v>1</v>
      </c>
      <c r="F9" s="18">
        <v>81.9</v>
      </c>
      <c r="G9" s="18"/>
      <c r="H9" s="18">
        <v>81.9</v>
      </c>
      <c r="I9" s="18"/>
      <c r="J9" s="18"/>
      <c r="K9" s="18">
        <v>81.9</v>
      </c>
      <c r="L9" s="79"/>
      <c r="M9" s="80"/>
    </row>
    <row r="10" spans="1:13" s="55" customFormat="1" ht="57.75" customHeight="1">
      <c r="A10" s="72"/>
      <c r="B10" s="73"/>
      <c r="C10" s="12" t="s">
        <v>21</v>
      </c>
      <c r="D10" s="75" t="s">
        <v>24</v>
      </c>
      <c r="E10" s="75">
        <v>13</v>
      </c>
      <c r="F10" s="18">
        <v>682.04</v>
      </c>
      <c r="G10" s="18"/>
      <c r="H10" s="18">
        <v>682.04</v>
      </c>
      <c r="I10" s="18"/>
      <c r="J10" s="18"/>
      <c r="K10" s="18">
        <v>682.04</v>
      </c>
      <c r="L10" s="81"/>
      <c r="M10" s="80"/>
    </row>
    <row r="11" spans="1:13" s="56" customFormat="1" ht="57.75" customHeight="1">
      <c r="A11" s="61">
        <v>2</v>
      </c>
      <c r="B11" s="74" t="s">
        <v>25</v>
      </c>
      <c r="C11" s="66" t="s">
        <v>16</v>
      </c>
      <c r="D11" s="68"/>
      <c r="E11" s="69">
        <v>1</v>
      </c>
      <c r="F11" s="18">
        <v>97.02</v>
      </c>
      <c r="G11" s="18"/>
      <c r="H11" s="18">
        <v>97.02</v>
      </c>
      <c r="I11" s="18"/>
      <c r="J11" s="18"/>
      <c r="K11" s="18">
        <v>97.02</v>
      </c>
      <c r="L11" s="79"/>
      <c r="M11" s="52" t="s">
        <v>26</v>
      </c>
    </row>
    <row r="12" spans="1:13" s="55" customFormat="1" ht="57.75" customHeight="1">
      <c r="A12" s="61"/>
      <c r="B12" s="74"/>
      <c r="C12" s="12" t="s">
        <v>21</v>
      </c>
      <c r="D12" s="75" t="s">
        <v>27</v>
      </c>
      <c r="E12" s="75">
        <v>1</v>
      </c>
      <c r="F12" s="18">
        <v>97.02</v>
      </c>
      <c r="G12" s="18"/>
      <c r="H12" s="18">
        <v>97.02</v>
      </c>
      <c r="I12" s="18"/>
      <c r="J12" s="18"/>
      <c r="K12" s="18">
        <v>97.02</v>
      </c>
      <c r="L12" s="81"/>
      <c r="M12" s="74"/>
    </row>
  </sheetData>
  <sheetProtection/>
  <mergeCells count="19">
    <mergeCell ref="A1:B1"/>
    <mergeCell ref="A2:M2"/>
    <mergeCell ref="F3:L3"/>
    <mergeCell ref="G4:K4"/>
    <mergeCell ref="A6:D6"/>
    <mergeCell ref="C7:D7"/>
    <mergeCell ref="C11:D11"/>
    <mergeCell ref="A3:A5"/>
    <mergeCell ref="A7:A10"/>
    <mergeCell ref="A11:A12"/>
    <mergeCell ref="B3:B5"/>
    <mergeCell ref="B7:B10"/>
    <mergeCell ref="B11:B12"/>
    <mergeCell ref="C3:C5"/>
    <mergeCell ref="D3:D5"/>
    <mergeCell ref="E3:E5"/>
    <mergeCell ref="F4:F5"/>
    <mergeCell ref="L4:L5"/>
    <mergeCell ref="M3:M5"/>
  </mergeCells>
  <printOptions/>
  <pageMargins left="0.4722222222222222" right="0.5506944444444445" top="0.5118055555555555" bottom="0.4326388888888889" header="0.5" footer="0.5"/>
  <pageSetup firstPageNumber="4" useFirstPageNumber="1" fitToHeight="0" fitToWidth="1" horizontalDpi="600" verticalDpi="600" orientation="landscape" paperSize="9" scale="92"/>
  <headerFooter>
    <oddFooter>&amp;C&amp;P</oddFooter>
  </headerFooter>
  <ignoredErrors>
    <ignoredError sqref="E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tabSelected="1" zoomScaleSheetLayoutView="100" workbookViewId="0" topLeftCell="A1">
      <pane ySplit="7" topLeftCell="A26" activePane="bottomLeft" state="frozen"/>
      <selection pane="bottomLeft" activeCell="F31" sqref="F31"/>
    </sheetView>
  </sheetViews>
  <sheetFormatPr defaultColWidth="9.00390625" defaultRowHeight="13.5"/>
  <cols>
    <col min="1" max="1" width="4.25390625" style="2" customWidth="1"/>
    <col min="2" max="2" width="6.50390625" style="3" customWidth="1"/>
    <col min="3" max="3" width="9.00390625" style="3" customWidth="1"/>
    <col min="4" max="5" width="7.625" style="3" customWidth="1"/>
    <col min="6" max="6" width="18.625" style="3" customWidth="1"/>
    <col min="7" max="7" width="7.875" style="3" customWidth="1"/>
    <col min="8" max="8" width="17.50390625" style="3" customWidth="1"/>
    <col min="9" max="9" width="8.50390625" style="3" customWidth="1"/>
    <col min="10" max="10" width="6.375" style="3" customWidth="1"/>
    <col min="11" max="11" width="7.625" style="3" customWidth="1"/>
    <col min="12" max="13" width="6.375" style="3" customWidth="1"/>
    <col min="14" max="14" width="7.375" style="3" customWidth="1"/>
    <col min="15" max="15" width="6.50390625" style="3" customWidth="1"/>
    <col min="16" max="16" width="5.625" style="3" customWidth="1"/>
    <col min="17" max="17" width="6.00390625" style="3" customWidth="1"/>
    <col min="18" max="18" width="13.375" style="2" customWidth="1"/>
    <col min="19" max="16384" width="9.00390625" style="3" customWidth="1"/>
  </cols>
  <sheetData>
    <row r="1" spans="1:18" ht="18.75">
      <c r="A1" s="4"/>
      <c r="B1" s="5" t="s">
        <v>28</v>
      </c>
      <c r="C1" s="6"/>
      <c r="D1" s="7"/>
      <c r="E1" s="8"/>
      <c r="F1" s="9"/>
      <c r="G1" s="10"/>
      <c r="H1" s="10"/>
      <c r="I1" s="33"/>
      <c r="J1" s="33"/>
      <c r="K1" s="33"/>
      <c r="L1" s="33"/>
      <c r="M1" s="33"/>
      <c r="N1" s="33"/>
      <c r="O1" s="10"/>
      <c r="P1" s="10"/>
      <c r="Q1" s="48"/>
      <c r="R1" s="49"/>
    </row>
    <row r="2" spans="1:18" ht="25.5">
      <c r="A2" s="4"/>
      <c r="B2" s="11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50"/>
      <c r="R2" s="50"/>
    </row>
    <row r="3" spans="1:18" ht="21" customHeight="1">
      <c r="A3" s="12" t="s">
        <v>2</v>
      </c>
      <c r="B3" s="13" t="s">
        <v>30</v>
      </c>
      <c r="C3" s="13" t="s">
        <v>31</v>
      </c>
      <c r="D3" s="14" t="s">
        <v>32</v>
      </c>
      <c r="E3" s="14"/>
      <c r="F3" s="13" t="s">
        <v>33</v>
      </c>
      <c r="G3" s="15" t="s">
        <v>34</v>
      </c>
      <c r="H3" s="16" t="s">
        <v>35</v>
      </c>
      <c r="I3" s="34" t="s">
        <v>7</v>
      </c>
      <c r="J3" s="34"/>
      <c r="K3" s="34"/>
      <c r="L3" s="34"/>
      <c r="M3" s="34"/>
      <c r="N3" s="34"/>
      <c r="O3" s="34"/>
      <c r="P3" s="14" t="s">
        <v>36</v>
      </c>
      <c r="Q3" s="18" t="s">
        <v>37</v>
      </c>
      <c r="R3" s="51" t="s">
        <v>8</v>
      </c>
    </row>
    <row r="4" spans="1:18" ht="21" customHeight="1">
      <c r="A4" s="12"/>
      <c r="B4" s="13"/>
      <c r="C4" s="13"/>
      <c r="D4" s="17" t="s">
        <v>38</v>
      </c>
      <c r="E4" s="17" t="s">
        <v>39</v>
      </c>
      <c r="F4" s="13"/>
      <c r="G4" s="15"/>
      <c r="H4" s="16"/>
      <c r="I4" s="14" t="s">
        <v>9</v>
      </c>
      <c r="J4" s="35" t="s">
        <v>10</v>
      </c>
      <c r="K4" s="36"/>
      <c r="L4" s="36"/>
      <c r="M4" s="36"/>
      <c r="N4" s="37"/>
      <c r="O4" s="14" t="s">
        <v>11</v>
      </c>
      <c r="P4" s="14"/>
      <c r="Q4" s="18"/>
      <c r="R4" s="51"/>
    </row>
    <row r="5" spans="1:18" ht="21" customHeight="1">
      <c r="A5" s="12"/>
      <c r="B5" s="13"/>
      <c r="C5" s="13"/>
      <c r="D5" s="17"/>
      <c r="E5" s="17"/>
      <c r="F5" s="13"/>
      <c r="G5" s="15"/>
      <c r="H5" s="16"/>
      <c r="I5" s="14"/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4"/>
      <c r="P5" s="14"/>
      <c r="Q5" s="18"/>
      <c r="R5" s="51"/>
    </row>
    <row r="6" spans="1:18" ht="90" customHeight="1">
      <c r="A6" s="18" t="s">
        <v>17</v>
      </c>
      <c r="B6" s="18"/>
      <c r="C6" s="18"/>
      <c r="D6" s="18"/>
      <c r="E6" s="18"/>
      <c r="F6" s="18"/>
      <c r="G6" s="18"/>
      <c r="H6" s="18"/>
      <c r="I6" s="18">
        <f aca="true" t="shared" si="0" ref="I6:N6">SUM(I7,I26)</f>
        <v>920</v>
      </c>
      <c r="J6" s="18"/>
      <c r="K6" s="18">
        <f t="shared" si="0"/>
        <v>920</v>
      </c>
      <c r="L6" s="18"/>
      <c r="M6" s="18"/>
      <c r="N6" s="18">
        <f t="shared" si="0"/>
        <v>920</v>
      </c>
      <c r="O6" s="18"/>
      <c r="P6" s="18"/>
      <c r="Q6" s="18"/>
      <c r="R6" s="52" t="s">
        <v>18</v>
      </c>
    </row>
    <row r="7" spans="1:18" ht="90" customHeight="1">
      <c r="A7" s="18" t="s">
        <v>19</v>
      </c>
      <c r="B7" s="18"/>
      <c r="C7" s="18"/>
      <c r="D7" s="18"/>
      <c r="E7" s="18"/>
      <c r="F7" s="18"/>
      <c r="G7" s="18"/>
      <c r="H7" s="18"/>
      <c r="I7" s="18">
        <f aca="true" t="shared" si="1" ref="I7:N7">SUM(I8,I10,I12)</f>
        <v>822.98</v>
      </c>
      <c r="J7" s="18"/>
      <c r="K7" s="18">
        <f t="shared" si="1"/>
        <v>822.98</v>
      </c>
      <c r="L7" s="18"/>
      <c r="M7" s="18"/>
      <c r="N7" s="18">
        <f t="shared" si="1"/>
        <v>822.98</v>
      </c>
      <c r="O7" s="18"/>
      <c r="P7" s="18"/>
      <c r="Q7" s="18"/>
      <c r="R7" s="52" t="s">
        <v>20</v>
      </c>
    </row>
    <row r="8" spans="1:18" ht="39.75" customHeight="1">
      <c r="A8" s="18"/>
      <c r="B8" s="19" t="s">
        <v>22</v>
      </c>
      <c r="C8" s="20"/>
      <c r="D8" s="20"/>
      <c r="E8" s="20"/>
      <c r="F8" s="20"/>
      <c r="G8" s="20"/>
      <c r="H8" s="21"/>
      <c r="I8" s="18">
        <f aca="true" t="shared" si="2" ref="I8:I12">SUM(I9)</f>
        <v>59.04</v>
      </c>
      <c r="J8" s="18"/>
      <c r="K8" s="18">
        <f aca="true" t="shared" si="3" ref="K8:K12">SUM(K9)</f>
        <v>59.04</v>
      </c>
      <c r="L8" s="18"/>
      <c r="M8" s="18"/>
      <c r="N8" s="18">
        <f>SUM(N9)</f>
        <v>59.04</v>
      </c>
      <c r="O8" s="18"/>
      <c r="P8" s="18"/>
      <c r="Q8" s="18"/>
      <c r="R8" s="52"/>
    </row>
    <row r="9" spans="1:18" s="1" customFormat="1" ht="63" customHeight="1">
      <c r="A9" s="22">
        <v>1</v>
      </c>
      <c r="B9" s="23" t="s">
        <v>21</v>
      </c>
      <c r="C9" s="24" t="s">
        <v>40</v>
      </c>
      <c r="D9" s="25" t="s">
        <v>41</v>
      </c>
      <c r="E9" s="23" t="s">
        <v>41</v>
      </c>
      <c r="F9" s="23" t="s">
        <v>42</v>
      </c>
      <c r="G9" s="26" t="s">
        <v>43</v>
      </c>
      <c r="H9" s="27" t="s">
        <v>44</v>
      </c>
      <c r="I9" s="27">
        <v>59.04</v>
      </c>
      <c r="J9" s="27"/>
      <c r="K9" s="27">
        <v>59.04</v>
      </c>
      <c r="L9" s="27"/>
      <c r="M9" s="27"/>
      <c r="N9" s="27">
        <v>59.04</v>
      </c>
      <c r="O9" s="27"/>
      <c r="P9" s="27" t="s">
        <v>19</v>
      </c>
      <c r="Q9" s="27" t="s">
        <v>45</v>
      </c>
      <c r="R9" s="53"/>
    </row>
    <row r="10" spans="1:18" ht="39.75" customHeight="1">
      <c r="A10" s="18"/>
      <c r="B10" s="19" t="s">
        <v>23</v>
      </c>
      <c r="C10" s="20"/>
      <c r="D10" s="20"/>
      <c r="E10" s="20"/>
      <c r="F10" s="20"/>
      <c r="G10" s="20"/>
      <c r="H10" s="21"/>
      <c r="I10" s="18">
        <f t="shared" si="2"/>
        <v>81.9</v>
      </c>
      <c r="J10" s="18"/>
      <c r="K10" s="18">
        <f t="shared" si="3"/>
        <v>81.9</v>
      </c>
      <c r="L10" s="18"/>
      <c r="M10" s="18"/>
      <c r="N10" s="18">
        <f>SUM(N11)</f>
        <v>81.9</v>
      </c>
      <c r="O10" s="18"/>
      <c r="P10" s="18"/>
      <c r="Q10" s="18"/>
      <c r="R10" s="52"/>
    </row>
    <row r="11" spans="1:18" ht="63" customHeight="1">
      <c r="A11" s="22">
        <v>2</v>
      </c>
      <c r="B11" s="23" t="s">
        <v>21</v>
      </c>
      <c r="C11" s="28" t="s">
        <v>46</v>
      </c>
      <c r="D11" s="26" t="s">
        <v>47</v>
      </c>
      <c r="E11" s="26" t="s">
        <v>48</v>
      </c>
      <c r="F11" s="29" t="s">
        <v>49</v>
      </c>
      <c r="G11" s="26" t="s">
        <v>43</v>
      </c>
      <c r="H11" s="27" t="s">
        <v>50</v>
      </c>
      <c r="I11" s="38">
        <v>81.9</v>
      </c>
      <c r="J11" s="38"/>
      <c r="K11" s="38">
        <v>81.9</v>
      </c>
      <c r="L11" s="39"/>
      <c r="M11" s="38"/>
      <c r="N11" s="38">
        <v>81.9</v>
      </c>
      <c r="O11" s="40"/>
      <c r="P11" s="27" t="s">
        <v>19</v>
      </c>
      <c r="Q11" s="27" t="s">
        <v>51</v>
      </c>
      <c r="R11" s="54"/>
    </row>
    <row r="12" spans="1:18" ht="39.75" customHeight="1">
      <c r="A12" s="18"/>
      <c r="B12" s="19" t="s">
        <v>24</v>
      </c>
      <c r="C12" s="20"/>
      <c r="D12" s="20"/>
      <c r="E12" s="20"/>
      <c r="F12" s="20"/>
      <c r="G12" s="20"/>
      <c r="H12" s="21"/>
      <c r="I12" s="18">
        <f aca="true" t="shared" si="4" ref="I12:N12">SUM(I13:I25)</f>
        <v>682.04</v>
      </c>
      <c r="J12" s="18"/>
      <c r="K12" s="18">
        <f t="shared" si="4"/>
        <v>682.04</v>
      </c>
      <c r="L12" s="18"/>
      <c r="M12" s="18"/>
      <c r="N12" s="18">
        <f t="shared" si="4"/>
        <v>682.04</v>
      </c>
      <c r="O12" s="18"/>
      <c r="P12" s="18"/>
      <c r="Q12" s="18"/>
      <c r="R12" s="52"/>
    </row>
    <row r="13" spans="1:18" ht="63" customHeight="1">
      <c r="A13" s="22">
        <v>3</v>
      </c>
      <c r="B13" s="23" t="s">
        <v>21</v>
      </c>
      <c r="C13" s="30" t="s">
        <v>52</v>
      </c>
      <c r="D13" s="26" t="s">
        <v>47</v>
      </c>
      <c r="E13" s="26" t="s">
        <v>53</v>
      </c>
      <c r="F13" s="29" t="s">
        <v>54</v>
      </c>
      <c r="G13" s="26" t="s">
        <v>43</v>
      </c>
      <c r="H13" s="23" t="s">
        <v>55</v>
      </c>
      <c r="I13" s="38">
        <v>70.57</v>
      </c>
      <c r="J13" s="41"/>
      <c r="K13" s="38">
        <v>70.57</v>
      </c>
      <c r="L13" s="42"/>
      <c r="M13" s="38"/>
      <c r="N13" s="38">
        <v>70.57</v>
      </c>
      <c r="O13" s="43"/>
      <c r="P13" s="27" t="s">
        <v>19</v>
      </c>
      <c r="Q13" s="25" t="s">
        <v>56</v>
      </c>
      <c r="R13" s="54"/>
    </row>
    <row r="14" spans="1:18" ht="63" customHeight="1">
      <c r="A14" s="22">
        <v>4</v>
      </c>
      <c r="B14" s="23" t="s">
        <v>21</v>
      </c>
      <c r="C14" s="28" t="s">
        <v>57</v>
      </c>
      <c r="D14" s="26" t="s">
        <v>47</v>
      </c>
      <c r="E14" s="26" t="s">
        <v>58</v>
      </c>
      <c r="F14" s="29" t="s">
        <v>59</v>
      </c>
      <c r="G14" s="26" t="s">
        <v>43</v>
      </c>
      <c r="H14" s="23" t="s">
        <v>60</v>
      </c>
      <c r="I14" s="44">
        <v>65.44</v>
      </c>
      <c r="J14" s="41"/>
      <c r="K14" s="44">
        <v>65.44</v>
      </c>
      <c r="L14" s="42"/>
      <c r="M14" s="38"/>
      <c r="N14" s="44">
        <v>65.44</v>
      </c>
      <c r="O14" s="43"/>
      <c r="P14" s="27" t="s">
        <v>19</v>
      </c>
      <c r="Q14" s="25" t="s">
        <v>56</v>
      </c>
      <c r="R14" s="54"/>
    </row>
    <row r="15" spans="1:18" ht="63" customHeight="1">
      <c r="A15" s="22">
        <v>5</v>
      </c>
      <c r="B15" s="23" t="s">
        <v>21</v>
      </c>
      <c r="C15" s="29" t="s">
        <v>61</v>
      </c>
      <c r="D15" s="26" t="s">
        <v>62</v>
      </c>
      <c r="E15" s="26" t="s">
        <v>63</v>
      </c>
      <c r="F15" s="29" t="s">
        <v>64</v>
      </c>
      <c r="G15" s="26" t="s">
        <v>43</v>
      </c>
      <c r="H15" s="23" t="s">
        <v>65</v>
      </c>
      <c r="I15" s="38">
        <v>85.77</v>
      </c>
      <c r="J15" s="41"/>
      <c r="K15" s="38">
        <v>85.77</v>
      </c>
      <c r="L15" s="42"/>
      <c r="M15" s="38"/>
      <c r="N15" s="38">
        <v>85.77</v>
      </c>
      <c r="O15" s="43"/>
      <c r="P15" s="27" t="s">
        <v>19</v>
      </c>
      <c r="Q15" s="25" t="s">
        <v>66</v>
      </c>
      <c r="R15" s="54"/>
    </row>
    <row r="16" spans="1:18" ht="63" customHeight="1">
      <c r="A16" s="22">
        <v>6</v>
      </c>
      <c r="B16" s="23" t="s">
        <v>21</v>
      </c>
      <c r="C16" s="31" t="s">
        <v>67</v>
      </c>
      <c r="D16" s="26" t="s">
        <v>68</v>
      </c>
      <c r="E16" s="26" t="s">
        <v>69</v>
      </c>
      <c r="F16" s="29" t="s">
        <v>70</v>
      </c>
      <c r="G16" s="26" t="s">
        <v>43</v>
      </c>
      <c r="H16" s="23" t="s">
        <v>71</v>
      </c>
      <c r="I16" s="38">
        <v>56.5</v>
      </c>
      <c r="J16" s="41"/>
      <c r="K16" s="38">
        <v>56.5</v>
      </c>
      <c r="L16" s="42"/>
      <c r="M16" s="38"/>
      <c r="N16" s="38">
        <v>56.5</v>
      </c>
      <c r="O16" s="43"/>
      <c r="P16" s="27" t="s">
        <v>19</v>
      </c>
      <c r="Q16" s="25" t="s">
        <v>56</v>
      </c>
      <c r="R16" s="54"/>
    </row>
    <row r="17" spans="1:18" ht="63" customHeight="1">
      <c r="A17" s="22">
        <v>7</v>
      </c>
      <c r="B17" s="23" t="s">
        <v>21</v>
      </c>
      <c r="C17" s="31" t="s">
        <v>72</v>
      </c>
      <c r="D17" s="26" t="s">
        <v>73</v>
      </c>
      <c r="E17" s="26" t="s">
        <v>74</v>
      </c>
      <c r="F17" s="29" t="s">
        <v>75</v>
      </c>
      <c r="G17" s="26" t="s">
        <v>43</v>
      </c>
      <c r="H17" s="23" t="s">
        <v>76</v>
      </c>
      <c r="I17" s="38">
        <v>56.54</v>
      </c>
      <c r="J17" s="41"/>
      <c r="K17" s="38">
        <v>56.54</v>
      </c>
      <c r="L17" s="42"/>
      <c r="M17" s="38"/>
      <c r="N17" s="38">
        <v>56.54</v>
      </c>
      <c r="O17" s="43"/>
      <c r="P17" s="27" t="s">
        <v>19</v>
      </c>
      <c r="Q17" s="25" t="s">
        <v>77</v>
      </c>
      <c r="R17" s="54"/>
    </row>
    <row r="18" spans="1:18" ht="63" customHeight="1">
      <c r="A18" s="22">
        <v>8</v>
      </c>
      <c r="B18" s="23" t="s">
        <v>21</v>
      </c>
      <c r="C18" s="29" t="s">
        <v>78</v>
      </c>
      <c r="D18" s="26" t="s">
        <v>68</v>
      </c>
      <c r="E18" s="26" t="s">
        <v>79</v>
      </c>
      <c r="F18" s="29" t="s">
        <v>80</v>
      </c>
      <c r="G18" s="26" t="s">
        <v>43</v>
      </c>
      <c r="H18" s="23" t="s">
        <v>81</v>
      </c>
      <c r="I18" s="38">
        <v>67.26</v>
      </c>
      <c r="J18" s="41"/>
      <c r="K18" s="38">
        <v>67.26</v>
      </c>
      <c r="L18" s="42"/>
      <c r="M18" s="38"/>
      <c r="N18" s="38">
        <v>67.26</v>
      </c>
      <c r="O18" s="43"/>
      <c r="P18" s="27" t="s">
        <v>19</v>
      </c>
      <c r="Q18" s="25" t="s">
        <v>56</v>
      </c>
      <c r="R18" s="54"/>
    </row>
    <row r="19" spans="1:18" ht="63" customHeight="1">
      <c r="A19" s="22">
        <v>9</v>
      </c>
      <c r="B19" s="23" t="s">
        <v>21</v>
      </c>
      <c r="C19" s="29" t="s">
        <v>82</v>
      </c>
      <c r="D19" s="26" t="s">
        <v>83</v>
      </c>
      <c r="E19" s="26" t="s">
        <v>84</v>
      </c>
      <c r="F19" s="29" t="s">
        <v>85</v>
      </c>
      <c r="G19" s="26" t="s">
        <v>43</v>
      </c>
      <c r="H19" s="23" t="s">
        <v>86</v>
      </c>
      <c r="I19" s="38">
        <v>44.38</v>
      </c>
      <c r="J19" s="41"/>
      <c r="K19" s="38">
        <v>44.38</v>
      </c>
      <c r="L19" s="42"/>
      <c r="M19" s="38"/>
      <c r="N19" s="38">
        <v>44.38</v>
      </c>
      <c r="O19" s="43"/>
      <c r="P19" s="27" t="s">
        <v>19</v>
      </c>
      <c r="Q19" s="25" t="s">
        <v>77</v>
      </c>
      <c r="R19" s="54"/>
    </row>
    <row r="20" spans="1:18" ht="63" customHeight="1">
      <c r="A20" s="22">
        <v>10</v>
      </c>
      <c r="B20" s="23" t="s">
        <v>21</v>
      </c>
      <c r="C20" s="29" t="s">
        <v>87</v>
      </c>
      <c r="D20" s="26" t="s">
        <v>68</v>
      </c>
      <c r="E20" s="26" t="s">
        <v>69</v>
      </c>
      <c r="F20" s="29" t="s">
        <v>88</v>
      </c>
      <c r="G20" s="26" t="s">
        <v>43</v>
      </c>
      <c r="H20" s="23" t="s">
        <v>71</v>
      </c>
      <c r="I20" s="38">
        <v>70.56</v>
      </c>
      <c r="J20" s="41"/>
      <c r="K20" s="38">
        <v>70.56</v>
      </c>
      <c r="L20" s="42"/>
      <c r="M20" s="38"/>
      <c r="N20" s="38">
        <v>70.56</v>
      </c>
      <c r="O20" s="43"/>
      <c r="P20" s="27" t="s">
        <v>19</v>
      </c>
      <c r="Q20" s="25" t="s">
        <v>89</v>
      </c>
      <c r="R20" s="54"/>
    </row>
    <row r="21" spans="1:18" ht="63" customHeight="1">
      <c r="A21" s="22">
        <v>11</v>
      </c>
      <c r="B21" s="23" t="s">
        <v>21</v>
      </c>
      <c r="C21" s="29" t="s">
        <v>90</v>
      </c>
      <c r="D21" s="26" t="s">
        <v>83</v>
      </c>
      <c r="E21" s="26" t="s">
        <v>84</v>
      </c>
      <c r="F21" s="29" t="s">
        <v>91</v>
      </c>
      <c r="G21" s="26" t="s">
        <v>43</v>
      </c>
      <c r="H21" s="23" t="s">
        <v>92</v>
      </c>
      <c r="I21" s="38">
        <v>66.91</v>
      </c>
      <c r="J21" s="41"/>
      <c r="K21" s="38">
        <v>66.91</v>
      </c>
      <c r="L21" s="42"/>
      <c r="M21" s="38"/>
      <c r="N21" s="38">
        <v>66.91</v>
      </c>
      <c r="O21" s="43"/>
      <c r="P21" s="27" t="s">
        <v>19</v>
      </c>
      <c r="Q21" s="25" t="s">
        <v>89</v>
      </c>
      <c r="R21" s="54"/>
    </row>
    <row r="22" spans="1:18" ht="63" customHeight="1">
      <c r="A22" s="22">
        <v>12</v>
      </c>
      <c r="B22" s="23" t="s">
        <v>21</v>
      </c>
      <c r="C22" s="31" t="s">
        <v>93</v>
      </c>
      <c r="D22" s="26" t="s">
        <v>94</v>
      </c>
      <c r="E22" s="26" t="s">
        <v>95</v>
      </c>
      <c r="F22" s="29" t="s">
        <v>96</v>
      </c>
      <c r="G22" s="26" t="s">
        <v>43</v>
      </c>
      <c r="H22" s="23" t="s">
        <v>97</v>
      </c>
      <c r="I22" s="45">
        <v>58.07</v>
      </c>
      <c r="J22" s="41"/>
      <c r="K22" s="45">
        <v>58.07</v>
      </c>
      <c r="L22" s="42"/>
      <c r="M22" s="38"/>
      <c r="N22" s="45">
        <v>58.07</v>
      </c>
      <c r="O22" s="43"/>
      <c r="P22" s="27" t="s">
        <v>19</v>
      </c>
      <c r="Q22" s="25" t="s">
        <v>56</v>
      </c>
      <c r="R22" s="54"/>
    </row>
    <row r="23" spans="1:18" ht="63" customHeight="1">
      <c r="A23" s="22">
        <v>13</v>
      </c>
      <c r="B23" s="23" t="s">
        <v>21</v>
      </c>
      <c r="C23" s="28" t="s">
        <v>98</v>
      </c>
      <c r="D23" s="26" t="s">
        <v>47</v>
      </c>
      <c r="E23" s="26" t="s">
        <v>53</v>
      </c>
      <c r="F23" s="27" t="s">
        <v>99</v>
      </c>
      <c r="G23" s="26" t="s">
        <v>43</v>
      </c>
      <c r="H23" s="23" t="s">
        <v>55</v>
      </c>
      <c r="I23" s="38">
        <v>9.5</v>
      </c>
      <c r="J23" s="41"/>
      <c r="K23" s="38">
        <v>9.5</v>
      </c>
      <c r="L23" s="42"/>
      <c r="M23" s="38"/>
      <c r="N23" s="38">
        <v>9.5</v>
      </c>
      <c r="O23" s="43"/>
      <c r="P23" s="27" t="s">
        <v>19</v>
      </c>
      <c r="Q23" s="25" t="s">
        <v>100</v>
      </c>
      <c r="R23" s="54"/>
    </row>
    <row r="24" spans="1:18" ht="63" customHeight="1">
      <c r="A24" s="22">
        <v>14</v>
      </c>
      <c r="B24" s="23" t="s">
        <v>21</v>
      </c>
      <c r="C24" s="28" t="s">
        <v>101</v>
      </c>
      <c r="D24" s="26" t="s">
        <v>47</v>
      </c>
      <c r="E24" s="26" t="s">
        <v>53</v>
      </c>
      <c r="F24" s="26" t="s">
        <v>102</v>
      </c>
      <c r="G24" s="26" t="s">
        <v>43</v>
      </c>
      <c r="H24" s="23" t="s">
        <v>55</v>
      </c>
      <c r="I24" s="38">
        <v>8.5</v>
      </c>
      <c r="J24" s="46"/>
      <c r="K24" s="38">
        <v>8.5</v>
      </c>
      <c r="L24" s="46"/>
      <c r="M24" s="47"/>
      <c r="N24" s="38">
        <v>8.5</v>
      </c>
      <c r="O24" s="46"/>
      <c r="P24" s="27" t="s">
        <v>19</v>
      </c>
      <c r="Q24" s="25" t="s">
        <v>100</v>
      </c>
      <c r="R24" s="54"/>
    </row>
    <row r="25" spans="1:18" ht="63" customHeight="1">
      <c r="A25" s="22">
        <v>15</v>
      </c>
      <c r="B25" s="23" t="s">
        <v>21</v>
      </c>
      <c r="C25" s="31" t="s">
        <v>103</v>
      </c>
      <c r="D25" s="26" t="s">
        <v>83</v>
      </c>
      <c r="E25" s="26" t="s">
        <v>104</v>
      </c>
      <c r="F25" s="29" t="s">
        <v>105</v>
      </c>
      <c r="G25" s="26" t="s">
        <v>43</v>
      </c>
      <c r="H25" s="23" t="s">
        <v>106</v>
      </c>
      <c r="I25" s="38">
        <v>22.04</v>
      </c>
      <c r="J25" s="46"/>
      <c r="K25" s="38">
        <v>22.04</v>
      </c>
      <c r="L25" s="46"/>
      <c r="M25" s="47"/>
      <c r="N25" s="38">
        <v>22.04</v>
      </c>
      <c r="O25" s="46"/>
      <c r="P25" s="27" t="s">
        <v>19</v>
      </c>
      <c r="Q25" s="25" t="s">
        <v>107</v>
      </c>
      <c r="R25" s="54"/>
    </row>
    <row r="26" spans="1:18" ht="90" customHeight="1">
      <c r="A26" s="18" t="s">
        <v>25</v>
      </c>
      <c r="B26" s="18"/>
      <c r="C26" s="18"/>
      <c r="D26" s="18"/>
      <c r="E26" s="18"/>
      <c r="F26" s="18"/>
      <c r="G26" s="18"/>
      <c r="H26" s="18"/>
      <c r="I26" s="18">
        <f>SUM(I27)</f>
        <v>97.02</v>
      </c>
      <c r="J26" s="18"/>
      <c r="K26" s="18">
        <f>SUM(K27)</f>
        <v>97.02</v>
      </c>
      <c r="L26" s="18"/>
      <c r="M26" s="18"/>
      <c r="N26" s="18">
        <f>SUM(N27)</f>
        <v>97.02</v>
      </c>
      <c r="O26" s="18"/>
      <c r="P26" s="18"/>
      <c r="Q26" s="18"/>
      <c r="R26" s="52" t="s">
        <v>26</v>
      </c>
    </row>
    <row r="27" spans="1:18" s="1" customFormat="1" ht="94.5" customHeight="1">
      <c r="A27" s="22">
        <v>16</v>
      </c>
      <c r="B27" s="23" t="s">
        <v>21</v>
      </c>
      <c r="C27" s="32" t="s">
        <v>108</v>
      </c>
      <c r="D27" s="25" t="s">
        <v>47</v>
      </c>
      <c r="E27" s="32" t="s">
        <v>109</v>
      </c>
      <c r="F27" s="32" t="s">
        <v>110</v>
      </c>
      <c r="G27" s="26" t="s">
        <v>43</v>
      </c>
      <c r="H27" s="27" t="s">
        <v>111</v>
      </c>
      <c r="I27" s="27">
        <v>97.02</v>
      </c>
      <c r="J27" s="27"/>
      <c r="K27" s="27">
        <v>97.02</v>
      </c>
      <c r="L27" s="27"/>
      <c r="M27" s="27"/>
      <c r="N27" s="27">
        <v>97.02</v>
      </c>
      <c r="O27" s="27"/>
      <c r="P27" s="27" t="s">
        <v>25</v>
      </c>
      <c r="Q27" s="27" t="s">
        <v>112</v>
      </c>
      <c r="R27" s="53"/>
    </row>
  </sheetData>
  <sheetProtection/>
  <mergeCells count="24">
    <mergeCell ref="B1:C1"/>
    <mergeCell ref="B2:R2"/>
    <mergeCell ref="D3:E3"/>
    <mergeCell ref="I3:O3"/>
    <mergeCell ref="J4:N4"/>
    <mergeCell ref="A6:H6"/>
    <mergeCell ref="A7:H7"/>
    <mergeCell ref="B8:H8"/>
    <mergeCell ref="B10:H10"/>
    <mergeCell ref="B12:H12"/>
    <mergeCell ref="A26:H26"/>
    <mergeCell ref="A3:A5"/>
    <mergeCell ref="B3:B5"/>
    <mergeCell ref="C3:C5"/>
    <mergeCell ref="D4:D5"/>
    <mergeCell ref="E4:E5"/>
    <mergeCell ref="F3:F5"/>
    <mergeCell ref="G3:G5"/>
    <mergeCell ref="H3:H5"/>
    <mergeCell ref="I4:I5"/>
    <mergeCell ref="O4:O5"/>
    <mergeCell ref="P3:P5"/>
    <mergeCell ref="Q3:Q5"/>
    <mergeCell ref="R3:R5"/>
  </mergeCells>
  <printOptions/>
  <pageMargins left="0.3145833333333333" right="0.275" top="0.5118055555555555" bottom="0.5902777777777778" header="0.39305555555555555" footer="0.3145833333333333"/>
  <pageSetup firstPageNumber="5" useFirstPageNumber="1" fitToHeight="0" fitToWidth="1" horizontalDpi="600" verticalDpi="600" orientation="landscape" paperSize="9" scale="94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吴堡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现在进行时</cp:lastModifiedBy>
  <cp:lastPrinted>2018-01-16T08:19:12Z</cp:lastPrinted>
  <dcterms:created xsi:type="dcterms:W3CDTF">2017-08-15T01:24:15Z</dcterms:created>
  <dcterms:modified xsi:type="dcterms:W3CDTF">2021-08-03T00:18:29Z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DDA977F778864A06B5BAD41604408AFF</vt:lpwstr>
  </property>
</Properties>
</file>