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项目明细表" sheetId="2" r:id="rId1"/>
    <sheet name="各部门汇总表" sheetId="1" r:id="rId2"/>
  </sheets>
  <definedNames>
    <definedName name="_xlnm._FilterDatabase" localSheetId="0" hidden="1">项目明细表!$A$6:$IV$70</definedName>
    <definedName name="_xlnm.Print_Titles" localSheetId="1">各部门汇总表!$1:5</definedName>
    <definedName name="_xlnm.Print_Titles" localSheetId="0">项目明细表!$1:$5</definedName>
  </definedNames>
  <calcPr calcId="144525"/>
</workbook>
</file>

<file path=xl/sharedStrings.xml><?xml version="1.0" encoding="utf-8"?>
<sst xmlns="http://schemas.openxmlformats.org/spreadsheetml/2006/main" count="542" uniqueCount="226">
  <si>
    <t>附件1</t>
  </si>
  <si>
    <t>吴堡县2019年度统筹整合财政涉农资金第四批项目计划明细表</t>
  </si>
  <si>
    <t>项目类别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</si>
  <si>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</si>
  <si>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</si>
  <si>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</si>
  <si>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</si>
  <si>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</si>
  <si>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</si>
  <si>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其他资金（万元）</t>
  </si>
  <si>
    <t>项目主管部门</t>
  </si>
  <si>
    <t>财政资金支持环节</t>
  </si>
  <si>
    <t>备注</t>
  </si>
  <si>
    <t>资金总计</t>
  </si>
  <si>
    <t>财政资金</t>
  </si>
  <si>
    <t>整合资金</t>
  </si>
  <si>
    <t>中央</t>
  </si>
  <si>
    <t>省级</t>
  </si>
  <si>
    <t>市级</t>
  </si>
  <si>
    <t>县级</t>
  </si>
  <si>
    <t>小计</t>
  </si>
  <si>
    <t>合计</t>
  </si>
  <si>
    <t>用省级专项资金289万元支；市级专项资金1100万元支、400万元支、200万元支；县级专项资金705万元中支215.24万元</t>
  </si>
  <si>
    <t>产业类</t>
  </si>
  <si>
    <t>产业小型配套基础设施</t>
  </si>
  <si>
    <t>宋家川镇
达连坡村</t>
  </si>
  <si>
    <t>砖铺产业道路3.5公里，宽4.5米，石挡墙高8米（花椒栽植配套）</t>
  </si>
  <si>
    <t>受益贫困户58户，解决生产困难</t>
  </si>
  <si>
    <t>扶贫办</t>
  </si>
  <si>
    <t>全额投资</t>
  </si>
  <si>
    <t>市级专项资金1100万元支</t>
  </si>
  <si>
    <t>寇家塬镇
李家塔下山村</t>
  </si>
  <si>
    <t>（良种玉米基地200亩）产业道路5公里</t>
  </si>
  <si>
    <t>受益贫困户91户，解决生产困难</t>
  </si>
  <si>
    <t>郭家沟镇
杨家沟村</t>
  </si>
  <si>
    <t>水毁淤地坝1座，修建排洪渠</t>
  </si>
  <si>
    <t>受益贫困人口1054人，解决生产困难</t>
  </si>
  <si>
    <t>平整土地</t>
  </si>
  <si>
    <t>郭家沟猪场至杨家沟广场砖铺2公里，宽3米</t>
  </si>
  <si>
    <t>杨家沟小组新修4公里田间道路</t>
  </si>
  <si>
    <t>郭家沟镇
齐家山村</t>
  </si>
  <si>
    <t>铺设滴灌管道180亩；砖铺道路1公里；挡土墙等</t>
  </si>
  <si>
    <t>受益贫困人口379人，解决生产困难</t>
  </si>
  <si>
    <t>郭家沟镇
车家塔村</t>
  </si>
  <si>
    <t>养鸡场配套供水工程（包括高位蓄水池、输配水管线、提水设备及检查井等）</t>
  </si>
  <si>
    <t>受益贫困人口683人，解决生产困难</t>
  </si>
  <si>
    <t>养鸡场配套冷藏冷冻库建设及设备项目</t>
  </si>
  <si>
    <t>岔上镇
川口村</t>
  </si>
  <si>
    <t>产业配套机钻井1口，人工砌筑灌溉井1口</t>
  </si>
  <si>
    <t>受益贫困户86户，解决生产困难</t>
  </si>
  <si>
    <t>岔上镇
宋家条村</t>
  </si>
  <si>
    <t>花椒产业园区砖铺路4.5km</t>
  </si>
  <si>
    <t>受益贫困户50户，解决生产困难</t>
  </si>
  <si>
    <t>岔上镇
崖窑上村</t>
  </si>
  <si>
    <t>灌溉蓄水水库及水库建设</t>
  </si>
  <si>
    <t>受益贫困户56户，解决生产困难</t>
  </si>
  <si>
    <t>田间道路3km</t>
  </si>
  <si>
    <t>受益贫困户78户，解决生产困难</t>
  </si>
  <si>
    <t>辛家沟镇李常家山村</t>
  </si>
  <si>
    <t>200亩花椒生产道路3km</t>
  </si>
  <si>
    <t>受益贫困户31户，解决生产困难</t>
  </si>
  <si>
    <t>张家山镇
辛庄村</t>
  </si>
  <si>
    <t>维修改造养蚕共育室13间窑洞，配套养蚕设备</t>
  </si>
  <si>
    <t>受益贫困户9户，解决生产困难</t>
  </si>
  <si>
    <t>基础设施类</t>
  </si>
  <si>
    <t>道路工程</t>
  </si>
  <si>
    <t>岔上镇大枣湾村</t>
  </si>
  <si>
    <t>村内硬化道路2公里</t>
  </si>
  <si>
    <t>受益447户1312人，解决道路安全，方便出行</t>
  </si>
  <si>
    <t>郭家沟镇小塔则村</t>
  </si>
  <si>
    <t>入村道路硬化410米，涵洞2座</t>
  </si>
  <si>
    <t>受益141户350人，解决道路安全，方便出行</t>
  </si>
  <si>
    <t>张家山镇寺沟村</t>
  </si>
  <si>
    <t>宽滩自然村排洪渠水毁塌方治理</t>
  </si>
  <si>
    <t>受益387户1048人，解决道路安全，方便出行</t>
  </si>
  <si>
    <t>寇家塬镇庙岔上村</t>
  </si>
  <si>
    <t>加宽南峪则至刘丰山村内主干道路，全长2000米扩宽至6米，包括彻石路段1100米。</t>
  </si>
  <si>
    <t>受益54户，解决道路安全，方便出行</t>
  </si>
  <si>
    <t>张家山镇晓寺则</t>
  </si>
  <si>
    <t>晓寺则至辛庄道路硬化工程3600m，宽4.5m</t>
  </si>
  <si>
    <t>受益296户764人，解决道路安全，方便出行</t>
  </si>
  <si>
    <t>岔上镇
樊家畔村</t>
  </si>
  <si>
    <t>砖铺产业道路5公里（241亩花椒栽植配套），增加贫困户劳务收入</t>
  </si>
  <si>
    <t>受益贫困户65户，解决生产困难</t>
  </si>
  <si>
    <t>林业局</t>
  </si>
  <si>
    <t>市级专项资金400万元支</t>
  </si>
  <si>
    <t>岔上镇
薛家峁村</t>
  </si>
  <si>
    <t>新修产业道路3.5公里宽4.5米（100亩花椒栽植配套），增加贫困户劳务收入</t>
  </si>
  <si>
    <t>受益贫困户44户，解决生产困难，增加贫困户劳务收入</t>
  </si>
  <si>
    <t>寇家塬镇
红湾村</t>
  </si>
  <si>
    <r>
      <rPr>
        <sz val="10"/>
        <rFont val="宋体"/>
        <charset val="134"/>
      </rPr>
      <t>新建红枣储备基地占地</t>
    </r>
    <r>
      <rPr>
        <sz val="10"/>
        <rFont val="宋体"/>
        <charset val="134"/>
      </rPr>
      <t>3.5</t>
    </r>
    <r>
      <rPr>
        <sz val="10"/>
        <rFont val="宋体"/>
        <charset val="134"/>
      </rPr>
      <t>亩，增加贫困户劳务收入</t>
    </r>
  </si>
  <si>
    <r>
      <rPr>
        <sz val="10"/>
        <rFont val="宋体"/>
        <charset val="134"/>
      </rPr>
      <t>受益贫困户</t>
    </r>
    <r>
      <rPr>
        <sz val="10"/>
        <rFont val="宋体"/>
        <charset val="134"/>
      </rPr>
      <t>65</t>
    </r>
    <r>
      <rPr>
        <sz val="10"/>
        <rFont val="宋体"/>
        <charset val="134"/>
      </rPr>
      <t>户</t>
    </r>
  </si>
  <si>
    <r>
      <rPr>
        <sz val="10"/>
        <rFont val="宋体"/>
        <charset val="134"/>
      </rPr>
      <t>变压器</t>
    </r>
    <r>
      <rPr>
        <sz val="10"/>
        <rFont val="宋体"/>
        <charset val="134"/>
      </rPr>
      <t>1</t>
    </r>
    <r>
      <rPr>
        <sz val="10"/>
        <rFont val="宋体"/>
        <charset val="134"/>
      </rPr>
      <t>台，机井</t>
    </r>
    <r>
      <rPr>
        <sz val="10"/>
        <rFont val="宋体"/>
        <charset val="134"/>
      </rPr>
      <t>4</t>
    </r>
    <r>
      <rPr>
        <sz val="10"/>
        <rFont val="宋体"/>
        <charset val="134"/>
      </rPr>
      <t>眼、管道</t>
    </r>
    <r>
      <rPr>
        <sz val="10"/>
        <rFont val="宋体"/>
        <charset val="134"/>
      </rPr>
      <t>5000m</t>
    </r>
    <r>
      <rPr>
        <sz val="10"/>
        <rFont val="宋体"/>
        <charset val="134"/>
      </rPr>
      <t>、蓄水池</t>
    </r>
    <r>
      <rPr>
        <sz val="10"/>
        <rFont val="宋体"/>
        <charset val="134"/>
      </rPr>
      <t>3</t>
    </r>
    <r>
      <rPr>
        <sz val="10"/>
        <rFont val="宋体"/>
        <charset val="134"/>
      </rPr>
      <t>座，用于</t>
    </r>
    <r>
      <rPr>
        <sz val="10"/>
        <rFont val="宋体"/>
        <charset val="134"/>
      </rPr>
      <t>530</t>
    </r>
    <r>
      <rPr>
        <sz val="10"/>
        <rFont val="宋体"/>
        <charset val="134"/>
      </rPr>
      <t>亩花椒基地，增加贫困户劳务收入</t>
    </r>
  </si>
  <si>
    <r>
      <rPr>
        <sz val="10"/>
        <rFont val="宋体"/>
        <charset val="134"/>
      </rPr>
      <t>受益贫困户</t>
    </r>
    <r>
      <rPr>
        <sz val="10"/>
        <rFont val="宋体"/>
        <charset val="134"/>
      </rPr>
      <t>58</t>
    </r>
    <r>
      <rPr>
        <sz val="10"/>
        <rFont val="宋体"/>
        <charset val="134"/>
      </rPr>
      <t>户</t>
    </r>
  </si>
  <si>
    <t>张家山镇
园宋家沟村</t>
  </si>
  <si>
    <t>新修产业道路4.2公里宽4.5米(配套430亩花椒栽植），增加贫困户劳务收入</t>
  </si>
  <si>
    <t>受益贫困户93户，解决生产困难</t>
  </si>
  <si>
    <t>200亩花椒基地配套设施工程，增加贫困户劳务收入</t>
  </si>
  <si>
    <t>受益贫困户36户，解决生产困难</t>
  </si>
  <si>
    <t>张家山镇
张家沟村</t>
  </si>
  <si>
    <t>100亩花椒基地配套设施工程，增加贫困户劳务收入</t>
  </si>
  <si>
    <t>受益贫困户59户，解决生产困难</t>
  </si>
  <si>
    <t>市级专项资金1100万元支51.65万元、400万元中支4.27万元</t>
  </si>
  <si>
    <t>村集体经济</t>
  </si>
  <si>
    <t>岔上镇
薛张家山村</t>
  </si>
  <si>
    <t>新栽花椒40亩（含整地），增加贫困户劳务收入，挂果后可得销售分红</t>
  </si>
  <si>
    <t>带动97户贫困户增收,户均增收500元</t>
  </si>
  <si>
    <t>市级专项资金200万元支</t>
  </si>
  <si>
    <t>寇家塬镇
尚家塬村</t>
  </si>
  <si>
    <t>新栽花椒100亩（含整地），增加贫困户劳务收入，挂果后可得销售分红</t>
  </si>
  <si>
    <t>带动81户贫困户增收,户均增收500元</t>
  </si>
  <si>
    <t>寇家塬镇
杨家塬村</t>
  </si>
  <si>
    <t>带动24户贫困户增收,户均增收500元</t>
  </si>
  <si>
    <t>寇家塬镇
李家沟村</t>
  </si>
  <si>
    <t>新栽酸枣树500亩，220株/亩，增加贫困户劳力收入，挂果后可得销售分红</t>
  </si>
  <si>
    <t>带动67户贫困户增收,户均增收500元</t>
  </si>
  <si>
    <t>宋家川镇
慕家崖村</t>
  </si>
  <si>
    <t>新栽花椒150亩（含整地100亩），增加贫困户劳务收入，挂果后可得销售分红</t>
  </si>
  <si>
    <t>带动18户贫困户增收,户均增收500元</t>
  </si>
  <si>
    <t>宋家川镇
弓家圪崂村</t>
  </si>
  <si>
    <t>新栽花椒112亩（含整地），增加贫困户劳务收入，挂果后可得销售分红</t>
  </si>
  <si>
    <t>宋家川镇
辛庄中心社区</t>
  </si>
  <si>
    <t>新栽花椒200亩（含整地），增加贫困户劳务收入，挂果后可得销售分红</t>
  </si>
  <si>
    <t>带动97户贫困户增收，户均增收500元</t>
  </si>
  <si>
    <t>新栽花椒300亩，增加贫困户劳务收入，挂果后可得销售分红</t>
  </si>
  <si>
    <t>带动58户贫困户增收，户均增收500元</t>
  </si>
  <si>
    <t>宋家川镇
刘家沟村</t>
  </si>
  <si>
    <t>带动64户贫困户增收，户均增收500元</t>
  </si>
  <si>
    <t>辛家沟镇
老庄村</t>
  </si>
  <si>
    <t>带动45户贫困户增收，户均增收500元</t>
  </si>
  <si>
    <t>辛家沟镇
李常家山村</t>
  </si>
  <si>
    <t>带动31户贫困户增收，户均增收500元</t>
  </si>
  <si>
    <t>新栽花椒430亩（含整地），增加贫困户劳务收入，挂果后可得销售分红</t>
  </si>
  <si>
    <t>带动93户贫困户增收，户均增收500元</t>
  </si>
  <si>
    <t>带动36户贫困户增收，户均增收500元</t>
  </si>
  <si>
    <t>宋家川镇
前王家山村</t>
  </si>
  <si>
    <t>水泥制管厂，项目占地面积约10000平方米，建设内容包括设备购置、运输、安装及调试，概算投资80万元；307国道至厂区约500米土路硬化、3相电改造、变压器安装、机钻水井2口、厂房修建、场地硬化等附属基础设施建设。该项目建成后预计年收入约60万元，带动就业10余人，带动全村231户651人（其中：贫困户51户93人），预计每户年增收700元。</t>
  </si>
  <si>
    <t>带动43户82人的贫困人口稳定增收，预计每户每年增加收入700元</t>
  </si>
  <si>
    <t>工业商贸局</t>
  </si>
  <si>
    <t>宋家川镇
王家川社区</t>
  </si>
  <si>
    <t>汽车修理厂项目初步选址王家川社区村委会院，预计占地面积600平方米，建设内容包括地基拆除，新建厂房7间、硬化停车场，项目估算投资88万元，其中基建费用58万元、配套设施30万元。根据前期初步考察调研和市场分析，汽车修理厂项目建成后，预计年创造集体经济收入8万元，带动社区157户444人（其中：贫困户44户83人）户均增收约500元。</t>
  </si>
  <si>
    <t>预计年创造集体经济收入8万元，带动社区157户444人（其中：贫困户44户83人）户均增收约500元。</t>
  </si>
  <si>
    <t>宋家川镇
宋家川社区</t>
  </si>
  <si>
    <t>在县幼儿园附近停车场新建400平方米的汽车信息管理及维修保养站，计划投资88万元；新建厂房300平米(平房8间56万元）、硬化停车场200平米5万元、配套设施27万。该项目建成后预计年收入10万元左右，带动我村399户1061人( 其中带动贫困户88户180人)，预计每户每年增收500元左右。</t>
  </si>
  <si>
    <t>预计年收入10万元左右，带动我村399户1061人( 其中带动贫困户88户180人)，预计每户每年增收500元左右</t>
  </si>
  <si>
    <t>手工粉加工，修建一间生产大厅、一间原料储备室、一间成品库房、一座冷库，占地面积5亩，以及购买相关配套生产设备、制冷设备及相关基础设施，主要以入股分红，以工代赈，就业增收等方式加强利益链接机制。</t>
  </si>
  <si>
    <t>带动91户贫困户增收，户均增收600元</t>
  </si>
  <si>
    <t>寇家塬镇
车家塬村</t>
  </si>
  <si>
    <t>蚕丝加工厂：占地面积900平米、所需房屋9个（扯丝间1、拉丝间1、成品加工间2、库房4、灶房1）厕所1、水井1口，清洗池3个（长3米、宽2米深1.5米）锅炉一套、扯丝机1台、清洗机1台、电动机1台、床2张（3米×3米）、清洗池3个（长3米、宽2米深1.5米）配套蚕丝加工厂，主要以入股分红，以工代赈，就业增收等方式加强利益链接机制。</t>
  </si>
  <si>
    <t>带动43户贫困户增收，户均增收600元</t>
  </si>
  <si>
    <t>省级专项资金18.77万元支</t>
  </si>
  <si>
    <t>寇家塬镇
王家圪崂村</t>
  </si>
  <si>
    <t>新建红枣加工厂，占地面积约300平方米，需4个烤炉车间，2个库房，主要以入股分红，以工代赈，就业增收等方式加强利益链接机制。</t>
  </si>
  <si>
    <t>带动61户贫困户增收，户均增收370元</t>
  </si>
  <si>
    <t>岔上镇
大枣湾村</t>
  </si>
  <si>
    <t>手工挂面加工厂，基地维修包括7孔窑洞（7*25=175平米）装修、硬化院子及其他基础设施；购置设备和面机、鼓风机、三项开关、面仓、防尘设施、搓条机，其他设施（例如吊锤、筷子、架子等）；形成年加工挂面34吨的生产能力。预计年收入40.8万元，成本约33.68万元，利润7.12万元。</t>
  </si>
  <si>
    <t>带动154户贫困户增收，户均增收454元</t>
  </si>
  <si>
    <t>岔上镇
前畔村</t>
  </si>
  <si>
    <t>土豆粉加工基地，基地维修包括5孔窑洞的装修及其他基础设施；购置清洗机一台、土豆粉碎机一台（含过滤功能）、和面机一台，铺设下水管道，购置器皿、晾晒杆等设备，形成年加工土豆250吨生产能力的基地。预计年收入55万元，总成本39.5万元，利润15.5万元。</t>
  </si>
  <si>
    <t>带动48户贫困户增收，户均增收500元</t>
  </si>
  <si>
    <t>岔上镇
樊家圪坨村</t>
  </si>
  <si>
    <t>辣酱厂新建200平米及基础,年收入占地3亩，建1000平米厂房、仓库、基础设施等。总建设用地3亩，其中：生产经营区570平米。设备购置:蒸汽夹层锅、粉碎机、炒锅、打包机、大功率空调、全自动灌装机、真空机、全自动压盖机、搅拌机、检测设备、化验器具等。预计年加工食用辣酱产品20吨，年收入160万元，成本110万元，利润为15万元。</t>
  </si>
  <si>
    <t>带动86户贫困户增收，户均增收600元</t>
  </si>
  <si>
    <t>郭家沟镇
于家沟村</t>
  </si>
  <si>
    <t>扩建粉条加工厂，购买新型设备和增加淀粉沉淀池、蓄水池、硬化场地600平米,带动贫困户20户54人，全村人均可收益700元</t>
  </si>
  <si>
    <t>带动贫困户20户54人，全村人均可收益600元</t>
  </si>
  <si>
    <t>张家山镇
白洛现村</t>
  </si>
  <si>
    <t>联合新建挂面加工厂，位于园宋家沟村，距镇政府7.5公里，总占地20亩，一期工程拟建设生产车间4800㎡，加工厂房两间及生产、运输等设备；二期建设体验区1200㎡，购物区980㎡。</t>
  </si>
  <si>
    <t>带动12户贫困户增收，户均收入600元。</t>
  </si>
  <si>
    <t>市级专项资金1100万元支4.35万元、省级专项资金289万元支20.23万元；县级专项资金705万元中支215.24万元</t>
  </si>
  <si>
    <t>张家山镇
晓寺则村</t>
  </si>
  <si>
    <t>带动23户贫困户增收，户均收入600元。</t>
  </si>
  <si>
    <t>张家山镇
高家庄村</t>
  </si>
  <si>
    <t>带动30户贫困户增收，户均收入600元。</t>
  </si>
  <si>
    <t>带动42户贫困户增收，户均收入600元。</t>
  </si>
  <si>
    <t>张家山镇
张家山村</t>
  </si>
  <si>
    <t>带动24户贫困户增收，户均收入600元。</t>
  </si>
  <si>
    <t>郭家沟镇
郭家沟村</t>
  </si>
  <si>
    <t>购置香菇种菌棒80000个</t>
  </si>
  <si>
    <t>带动73户贫困户增收</t>
  </si>
  <si>
    <t>农业农村局</t>
  </si>
  <si>
    <t>郭家沟镇
袁家山村</t>
  </si>
  <si>
    <t>自动化猪场，存栏猪1000头，圈舍（含自动化设备）1200平方米，饲料库120平方米，粪污拉运三轮1部，防疫室、消毒室100平方米，修便道、场区硬化。养殖场收益分红的形式，增加贫困户收入。</t>
  </si>
  <si>
    <t>带动贫困户42户115人，预计收益11万元，户均增收2619元。</t>
  </si>
  <si>
    <t>辛家沟镇
贾家山村</t>
  </si>
  <si>
    <t>呼家渠小组小杂粮种植（土地整治及小杂粮种植、管护等）</t>
  </si>
  <si>
    <t>受益贫困户15户，通过吸纳贫困户劳动务工，流转贫困户土地，财政资金折股量化等方式，贫困户均增收约400元/亩</t>
  </si>
  <si>
    <t>郭家沟镇
下山畔村</t>
  </si>
  <si>
    <t>（渔场）排洪挡墙</t>
  </si>
  <si>
    <t>受益贫困户22户，解决生产困难</t>
  </si>
  <si>
    <t>饮水工程</t>
  </si>
  <si>
    <t>六镇</t>
  </si>
  <si>
    <t>自吸泵维修</t>
  </si>
  <si>
    <t>解决群众饮水安全</t>
  </si>
  <si>
    <t>水利局</t>
  </si>
  <si>
    <t>张家山镇高家庄村</t>
  </si>
  <si>
    <t>水源井塌方毁坏维修工程</t>
  </si>
  <si>
    <t>受益243户591人，解决村内饮水困难</t>
  </si>
  <si>
    <t>辛家沟镇辛家沟村</t>
  </si>
  <si>
    <t>旧卫生院--辛家沟旧街通村公路提升工程2500m</t>
  </si>
  <si>
    <t>受益75户169人，解决道路安全，方便出行</t>
  </si>
  <si>
    <t>交通运输局</t>
  </si>
  <si>
    <t>省级专项资金289万元支</t>
  </si>
  <si>
    <t>宋家川街道办张家焉村</t>
  </si>
  <si>
    <t>张家焉至任家沟通村公路提升工程3500m</t>
  </si>
  <si>
    <t>受益681户2200人，解决道路安全，方便出行</t>
  </si>
  <si>
    <t>郭家沟镇上侯家焉</t>
  </si>
  <si>
    <t>上侯家焉至沿黄公路连接线通村公路提升工程长2100m，宽4.5m</t>
  </si>
  <si>
    <t>受益256户683人，解决道路安全，方便出行</t>
  </si>
  <si>
    <t>附件2</t>
  </si>
  <si>
    <t>吴堡县2019年度统筹整合财政涉农资金第四批项目计划各部门汇总表</t>
  </si>
  <si>
    <t>序号</t>
  </si>
  <si>
    <t>项目类型</t>
  </si>
  <si>
    <t>项目个数</t>
  </si>
  <si>
    <t>专项资金</t>
  </si>
  <si>
    <t>总计</t>
  </si>
  <si>
    <t>用省级专项资金289万元支；市级专项1100万元支、400万元支、200万元支；县级专项资金705万元中支215.24万元</t>
  </si>
  <si>
    <t>市级专项1100万元中支290万元</t>
  </si>
  <si>
    <t>市级专项1100万元中支754万元</t>
  </si>
  <si>
    <t>市级专项资金1100万元中支51.65万元、400万元中支151.6万元</t>
  </si>
  <si>
    <t>市级专项资金200万元中支200万元</t>
  </si>
  <si>
    <t>省级专项资金289万元中支39万元、市级专项1100万元中支4.35万元、县级专项资金705万元中支215.42万元</t>
  </si>
  <si>
    <t>市级专项资金400万元中支212.4万元</t>
  </si>
  <si>
    <t>市级专项资金400万元中支36万元</t>
  </si>
  <si>
    <t>交通局</t>
  </si>
  <si>
    <t>省级专项资金289万元中支250万元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</si>
</sst>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.000_ "/>
    <numFmt numFmtId="179" formatCode="0.0_ "/>
  </numFmts>
  <fonts count="3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sz val="10"/>
      <name val="Arial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0"/>
      <name val="宋体"/>
      <charset val="0"/>
    </font>
    <font>
      <sz val="10"/>
      <name val="宋体"/>
      <charset val="134"/>
      <scheme val="minor"/>
    </font>
    <font>
      <sz val="10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sz val="10"/>
      <name val="Helv"/>
      <charset val="134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32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0" fillId="0" borderId="0">
      <alignment vertical="center"/>
    </xf>
    <xf numFmtId="0" fontId="33" fillId="2" borderId="11" applyNumberFormat="0" applyAlignment="0" applyProtection="0">
      <alignment vertical="center"/>
    </xf>
    <xf numFmtId="0" fontId="35" fillId="11" borderId="16" applyNumberFormat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protection locked="0"/>
    </xf>
  </cellStyleXfs>
  <cellXfs count="1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7" fontId="12" fillId="0" borderId="0" xfId="0" applyNumberFormat="1" applyFont="1" applyFill="1" applyBorder="1" applyAlignment="1">
      <alignment horizontal="left" vertical="center" wrapText="1"/>
    </xf>
    <xf numFmtId="177" fontId="13" fillId="0" borderId="0" xfId="0" applyNumberFormat="1" applyFont="1" applyFill="1" applyBorder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178" fontId="16" fillId="0" borderId="3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178" fontId="16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9" fillId="0" borderId="1" xfId="1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67" applyFont="1" applyFill="1" applyBorder="1" applyAlignment="1" applyProtection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 wrapText="1"/>
    </xf>
    <xf numFmtId="177" fontId="16" fillId="0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6" fillId="0" borderId="3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8 2 2 3" xfId="18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 2 2 2 3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19" xfId="58"/>
    <cellStyle name="常规 14" xfId="59"/>
    <cellStyle name="常规 10 2 2" xfId="60"/>
    <cellStyle name="常规 17" xfId="61"/>
    <cellStyle name="常规 4" xfId="62"/>
    <cellStyle name="常规 3" xfId="63"/>
    <cellStyle name="常规 2" xfId="64"/>
    <cellStyle name="常规 2 2 3" xfId="65"/>
    <cellStyle name="常规 2 3 4" xfId="66"/>
    <cellStyle name="常规 2 2 2" xfId="6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70"/>
  <sheetViews>
    <sheetView zoomScale="85" zoomScaleNormal="85" workbookViewId="0">
      <pane ySplit="5" topLeftCell="A6" activePane="bottomLeft" state="frozen"/>
      <selection/>
      <selection pane="bottomLeft" activeCell="F1" sqref="F1"/>
    </sheetView>
  </sheetViews>
  <sheetFormatPr defaultColWidth="9" defaultRowHeight="13.5"/>
  <cols>
    <col min="1" max="2" width="6.125" style="39" customWidth="1"/>
    <col min="3" max="3" width="9.13333333333333" style="39" customWidth="1"/>
    <col min="4" max="4" width="22.6333333333333" style="39" customWidth="1"/>
    <col min="5" max="5" width="4.875" style="39" customWidth="1"/>
    <col min="6" max="6" width="10.8833333333333" style="39" customWidth="1"/>
    <col min="7" max="7" width="9.525" style="39" customWidth="1"/>
    <col min="8" max="8" width="5.73333333333333" style="39" customWidth="1"/>
    <col min="9" max="9" width="6.375" style="39" customWidth="1"/>
    <col min="10" max="10" width="9.125" style="39" customWidth="1"/>
    <col min="11" max="11" width="7.70833333333333" style="39" customWidth="1"/>
    <col min="12" max="12" width="10" style="40" customWidth="1"/>
    <col min="13" max="13" width="5.63333333333333" style="39" customWidth="1"/>
    <col min="14" max="14" width="8.80833333333333" style="39" customWidth="1"/>
    <col min="15" max="15" width="7.70833333333333" style="39" customWidth="1"/>
    <col min="16" max="16" width="7.375" style="39" customWidth="1"/>
    <col min="17" max="17" width="8.36666666666667" style="40" customWidth="1"/>
    <col min="18" max="18" width="5" style="39" customWidth="1"/>
    <col min="19" max="19" width="5.25" style="39" customWidth="1"/>
    <col min="20" max="20" width="6.75" style="39" customWidth="1"/>
    <col min="21" max="21" width="13.125" style="39" customWidth="1"/>
    <col min="22" max="16384" width="9" style="39"/>
  </cols>
  <sheetData>
    <row r="1" ht="20" customHeight="1" spans="1:20">
      <c r="A1" s="41" t="s">
        <v>0</v>
      </c>
      <c r="B1" s="42"/>
      <c r="C1" s="43"/>
      <c r="D1" s="44"/>
      <c r="E1" s="45"/>
      <c r="F1" s="43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103"/>
    </row>
    <row r="2" ht="35" customHeight="1" spans="1:20">
      <c r="A2" s="47" t="s">
        <v>1</v>
      </c>
      <c r="B2" s="48"/>
      <c r="C2" s="47"/>
      <c r="D2" s="4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32" customHeight="1" spans="1:21">
      <c r="A3" s="50" t="s">
        <v>2</v>
      </c>
      <c r="B3" s="50" t="s">
        <v>3</v>
      </c>
      <c r="C3" s="50" t="s">
        <v>4</v>
      </c>
      <c r="D3" s="50" t="s">
        <v>5</v>
      </c>
      <c r="E3" s="51" t="s">
        <v>6</v>
      </c>
      <c r="F3" s="50" t="s">
        <v>7</v>
      </c>
      <c r="G3" s="52" t="s">
        <v>8</v>
      </c>
      <c r="H3" s="53"/>
      <c r="I3" s="53"/>
      <c r="J3" s="53"/>
      <c r="K3" s="53"/>
      <c r="L3" s="53"/>
      <c r="M3" s="53"/>
      <c r="N3" s="53"/>
      <c r="O3" s="53"/>
      <c r="P3" s="53"/>
      <c r="Q3" s="82"/>
      <c r="R3" s="50" t="s">
        <v>9</v>
      </c>
      <c r="S3" s="50" t="s">
        <v>10</v>
      </c>
      <c r="T3" s="50" t="s">
        <v>11</v>
      </c>
      <c r="U3" s="9" t="s">
        <v>12</v>
      </c>
    </row>
    <row r="4" ht="32" customHeight="1" spans="1:21">
      <c r="A4" s="50"/>
      <c r="B4" s="50"/>
      <c r="C4" s="50"/>
      <c r="D4" s="50"/>
      <c r="E4" s="51"/>
      <c r="F4" s="50"/>
      <c r="G4" s="54" t="s">
        <v>13</v>
      </c>
      <c r="H4" s="52" t="s">
        <v>14</v>
      </c>
      <c r="I4" s="53"/>
      <c r="J4" s="53"/>
      <c r="K4" s="53"/>
      <c r="L4" s="82"/>
      <c r="M4" s="52" t="s">
        <v>15</v>
      </c>
      <c r="N4" s="53"/>
      <c r="O4" s="53"/>
      <c r="P4" s="53"/>
      <c r="Q4" s="82"/>
      <c r="R4" s="50"/>
      <c r="S4" s="50"/>
      <c r="T4" s="50"/>
      <c r="U4" s="9"/>
    </row>
    <row r="5" ht="20" customHeight="1" spans="1:21">
      <c r="A5" s="50"/>
      <c r="B5" s="50"/>
      <c r="C5" s="50"/>
      <c r="D5" s="50"/>
      <c r="E5" s="51"/>
      <c r="F5" s="50"/>
      <c r="G5" s="54"/>
      <c r="H5" s="50" t="s">
        <v>16</v>
      </c>
      <c r="I5" s="50" t="s">
        <v>17</v>
      </c>
      <c r="J5" s="50" t="s">
        <v>18</v>
      </c>
      <c r="K5" s="50" t="s">
        <v>19</v>
      </c>
      <c r="L5" s="50" t="s">
        <v>20</v>
      </c>
      <c r="M5" s="50" t="s">
        <v>16</v>
      </c>
      <c r="N5" s="50" t="s">
        <v>17</v>
      </c>
      <c r="O5" s="50" t="s">
        <v>18</v>
      </c>
      <c r="P5" s="50" t="s">
        <v>19</v>
      </c>
      <c r="Q5" s="50" t="s">
        <v>20</v>
      </c>
      <c r="R5" s="50"/>
      <c r="S5" s="50"/>
      <c r="T5" s="50"/>
      <c r="U5" s="104"/>
    </row>
    <row r="6" ht="141" customHeight="1" spans="1:21">
      <c r="A6" s="50" t="s">
        <v>21</v>
      </c>
      <c r="B6" s="55"/>
      <c r="C6" s="55"/>
      <c r="D6" s="55"/>
      <c r="E6" s="55"/>
      <c r="F6" s="55"/>
      <c r="G6" s="56">
        <f t="shared" ref="G6:I6" si="0">SUM(G7:G70)</f>
        <v>2898.09</v>
      </c>
      <c r="H6" s="56"/>
      <c r="I6" s="83">
        <f t="shared" si="0"/>
        <v>289</v>
      </c>
      <c r="J6" s="56">
        <f t="shared" ref="J6:P6" si="1">SUM(J7:J70)</f>
        <v>1700</v>
      </c>
      <c r="K6" s="56">
        <f t="shared" si="1"/>
        <v>215.42</v>
      </c>
      <c r="L6" s="55">
        <f>SUM(H6:K6)</f>
        <v>2204.42</v>
      </c>
      <c r="M6" s="56"/>
      <c r="N6" s="56">
        <f t="shared" si="1"/>
        <v>34.5</v>
      </c>
      <c r="O6" s="56">
        <f t="shared" si="1"/>
        <v>483.29</v>
      </c>
      <c r="P6" s="56">
        <f t="shared" si="1"/>
        <v>175.88</v>
      </c>
      <c r="Q6" s="55">
        <f>SUM(M6:P6)</f>
        <v>693.67</v>
      </c>
      <c r="R6" s="55"/>
      <c r="S6" s="55"/>
      <c r="T6" s="16"/>
      <c r="U6" s="16" t="s">
        <v>22</v>
      </c>
    </row>
    <row r="7" s="35" customFormat="1" ht="57" customHeight="1" spans="1:22">
      <c r="A7" s="22" t="s">
        <v>23</v>
      </c>
      <c r="B7" s="22" t="s">
        <v>24</v>
      </c>
      <c r="C7" s="57" t="s">
        <v>25</v>
      </c>
      <c r="D7" s="22" t="s">
        <v>26</v>
      </c>
      <c r="E7" s="22">
        <v>2019</v>
      </c>
      <c r="F7" s="22" t="s">
        <v>27</v>
      </c>
      <c r="G7" s="22">
        <v>95</v>
      </c>
      <c r="H7" s="22"/>
      <c r="I7" s="22"/>
      <c r="J7" s="22">
        <v>95</v>
      </c>
      <c r="K7" s="22"/>
      <c r="L7" s="84">
        <f>SUM(H7:K7)</f>
        <v>95</v>
      </c>
      <c r="M7" s="85"/>
      <c r="N7" s="85"/>
      <c r="O7" s="85"/>
      <c r="P7" s="85"/>
      <c r="Q7" s="85"/>
      <c r="R7" s="85"/>
      <c r="S7" s="22" t="s">
        <v>28</v>
      </c>
      <c r="T7" s="22" t="s">
        <v>29</v>
      </c>
      <c r="U7" s="85" t="s">
        <v>30</v>
      </c>
      <c r="V7" s="105"/>
    </row>
    <row r="8" s="35" customFormat="1" ht="57" customHeight="1" spans="1:21">
      <c r="A8" s="22" t="s">
        <v>23</v>
      </c>
      <c r="B8" s="22" t="s">
        <v>24</v>
      </c>
      <c r="C8" s="57" t="s">
        <v>31</v>
      </c>
      <c r="D8" s="58" t="s">
        <v>32</v>
      </c>
      <c r="E8" s="22">
        <v>2019</v>
      </c>
      <c r="F8" s="22" t="s">
        <v>33</v>
      </c>
      <c r="G8" s="22">
        <v>5</v>
      </c>
      <c r="H8" s="59"/>
      <c r="I8" s="86"/>
      <c r="J8" s="22">
        <v>5</v>
      </c>
      <c r="K8" s="86"/>
      <c r="L8" s="84">
        <f t="shared" ref="L8:L39" si="2">SUM(H8:K8)</f>
        <v>5</v>
      </c>
      <c r="M8" s="86"/>
      <c r="N8" s="86"/>
      <c r="O8" s="86"/>
      <c r="P8" s="86"/>
      <c r="Q8" s="85"/>
      <c r="R8" s="86"/>
      <c r="S8" s="22" t="s">
        <v>28</v>
      </c>
      <c r="T8" s="22" t="s">
        <v>29</v>
      </c>
      <c r="U8" s="85" t="s">
        <v>30</v>
      </c>
    </row>
    <row r="9" s="35" customFormat="1" ht="57" customHeight="1" spans="1:21">
      <c r="A9" s="22" t="s">
        <v>23</v>
      </c>
      <c r="B9" s="22" t="s">
        <v>24</v>
      </c>
      <c r="C9" s="57" t="s">
        <v>34</v>
      </c>
      <c r="D9" s="22" t="s">
        <v>35</v>
      </c>
      <c r="E9" s="22">
        <v>2019</v>
      </c>
      <c r="F9" s="22" t="s">
        <v>36</v>
      </c>
      <c r="G9" s="22">
        <v>45</v>
      </c>
      <c r="H9" s="59"/>
      <c r="I9" s="86"/>
      <c r="J9" s="22">
        <v>45</v>
      </c>
      <c r="K9" s="86"/>
      <c r="L9" s="84">
        <f t="shared" si="2"/>
        <v>45</v>
      </c>
      <c r="M9" s="86"/>
      <c r="N9" s="86"/>
      <c r="O9" s="86"/>
      <c r="P9" s="86"/>
      <c r="Q9" s="85"/>
      <c r="R9" s="86"/>
      <c r="S9" s="22" t="s">
        <v>28</v>
      </c>
      <c r="T9" s="22" t="s">
        <v>29</v>
      </c>
      <c r="U9" s="85" t="s">
        <v>30</v>
      </c>
    </row>
    <row r="10" s="35" customFormat="1" ht="57" customHeight="1" spans="1:21">
      <c r="A10" s="22" t="s">
        <v>23</v>
      </c>
      <c r="B10" s="22" t="s">
        <v>24</v>
      </c>
      <c r="C10" s="57" t="s">
        <v>34</v>
      </c>
      <c r="D10" s="22" t="s">
        <v>37</v>
      </c>
      <c r="E10" s="22">
        <v>2019</v>
      </c>
      <c r="F10" s="22" t="s">
        <v>36</v>
      </c>
      <c r="G10" s="22">
        <v>55</v>
      </c>
      <c r="H10" s="59"/>
      <c r="I10" s="86"/>
      <c r="J10" s="22">
        <v>55</v>
      </c>
      <c r="K10" s="86"/>
      <c r="L10" s="84">
        <f t="shared" si="2"/>
        <v>55</v>
      </c>
      <c r="M10" s="86"/>
      <c r="N10" s="86"/>
      <c r="O10" s="86"/>
      <c r="P10" s="86"/>
      <c r="Q10" s="85"/>
      <c r="R10" s="86"/>
      <c r="S10" s="22" t="s">
        <v>28</v>
      </c>
      <c r="T10" s="22" t="s">
        <v>29</v>
      </c>
      <c r="U10" s="85" t="s">
        <v>30</v>
      </c>
    </row>
    <row r="11" s="36" customFormat="1" ht="57" customHeight="1" spans="1:22">
      <c r="A11" s="22" t="s">
        <v>23</v>
      </c>
      <c r="B11" s="22" t="s">
        <v>24</v>
      </c>
      <c r="C11" s="57" t="s">
        <v>34</v>
      </c>
      <c r="D11" s="22" t="s">
        <v>38</v>
      </c>
      <c r="E11" s="22">
        <v>2019</v>
      </c>
      <c r="F11" s="22" t="s">
        <v>36</v>
      </c>
      <c r="G11" s="22">
        <v>40</v>
      </c>
      <c r="H11" s="22"/>
      <c r="I11" s="22"/>
      <c r="J11" s="22">
        <v>40</v>
      </c>
      <c r="K11" s="22"/>
      <c r="L11" s="84">
        <f t="shared" si="2"/>
        <v>40</v>
      </c>
      <c r="M11" s="85"/>
      <c r="N11" s="85"/>
      <c r="O11" s="85"/>
      <c r="P11" s="85"/>
      <c r="Q11" s="85"/>
      <c r="R11" s="85"/>
      <c r="S11" s="22" t="s">
        <v>28</v>
      </c>
      <c r="T11" s="22" t="s">
        <v>29</v>
      </c>
      <c r="U11" s="85" t="s">
        <v>30</v>
      </c>
      <c r="V11" s="105"/>
    </row>
    <row r="12" s="36" customFormat="1" ht="57" customHeight="1" spans="1:22">
      <c r="A12" s="22" t="s">
        <v>23</v>
      </c>
      <c r="B12" s="22" t="s">
        <v>24</v>
      </c>
      <c r="C12" s="57" t="s">
        <v>34</v>
      </c>
      <c r="D12" s="22" t="s">
        <v>39</v>
      </c>
      <c r="E12" s="22">
        <v>2019</v>
      </c>
      <c r="F12" s="22" t="s">
        <v>36</v>
      </c>
      <c r="G12" s="22">
        <v>40</v>
      </c>
      <c r="H12" s="22"/>
      <c r="I12" s="22"/>
      <c r="J12" s="22">
        <v>40</v>
      </c>
      <c r="K12" s="22"/>
      <c r="L12" s="84">
        <f t="shared" si="2"/>
        <v>40</v>
      </c>
      <c r="M12" s="85"/>
      <c r="N12" s="85"/>
      <c r="O12" s="85"/>
      <c r="P12" s="85"/>
      <c r="Q12" s="85"/>
      <c r="R12" s="85"/>
      <c r="S12" s="22" t="s">
        <v>28</v>
      </c>
      <c r="T12" s="22" t="s">
        <v>29</v>
      </c>
      <c r="U12" s="85" t="s">
        <v>30</v>
      </c>
      <c r="V12" s="105"/>
    </row>
    <row r="13" s="37" customFormat="1" ht="57" customHeight="1" spans="1:22">
      <c r="A13" s="22" t="s">
        <v>23</v>
      </c>
      <c r="B13" s="22" t="s">
        <v>24</v>
      </c>
      <c r="C13" s="57" t="s">
        <v>40</v>
      </c>
      <c r="D13" s="22" t="s">
        <v>41</v>
      </c>
      <c r="E13" s="22">
        <v>2019</v>
      </c>
      <c r="F13" s="22" t="s">
        <v>42</v>
      </c>
      <c r="G13" s="22">
        <v>72</v>
      </c>
      <c r="H13" s="22"/>
      <c r="I13" s="22"/>
      <c r="J13" s="22">
        <v>72</v>
      </c>
      <c r="K13" s="22"/>
      <c r="L13" s="84">
        <f t="shared" si="2"/>
        <v>72</v>
      </c>
      <c r="M13" s="85"/>
      <c r="N13" s="85"/>
      <c r="O13" s="85"/>
      <c r="P13" s="85"/>
      <c r="Q13" s="85"/>
      <c r="R13" s="85"/>
      <c r="S13" s="22" t="s">
        <v>28</v>
      </c>
      <c r="T13" s="22" t="s">
        <v>29</v>
      </c>
      <c r="U13" s="85" t="s">
        <v>30</v>
      </c>
      <c r="V13" s="105"/>
    </row>
    <row r="14" s="36" customFormat="1" ht="57" customHeight="1" spans="1:22">
      <c r="A14" s="22" t="s">
        <v>23</v>
      </c>
      <c r="B14" s="22" t="s">
        <v>24</v>
      </c>
      <c r="C14" s="57" t="s">
        <v>43</v>
      </c>
      <c r="D14" s="22" t="s">
        <v>44</v>
      </c>
      <c r="E14" s="22">
        <v>2019</v>
      </c>
      <c r="F14" s="22" t="s">
        <v>45</v>
      </c>
      <c r="G14" s="22">
        <v>24</v>
      </c>
      <c r="H14" s="22"/>
      <c r="I14" s="22"/>
      <c r="J14" s="22">
        <v>24</v>
      </c>
      <c r="K14" s="22"/>
      <c r="L14" s="84">
        <f t="shared" si="2"/>
        <v>24</v>
      </c>
      <c r="M14" s="85"/>
      <c r="N14" s="85"/>
      <c r="O14" s="85"/>
      <c r="P14" s="85"/>
      <c r="Q14" s="85"/>
      <c r="R14" s="85"/>
      <c r="S14" s="22" t="s">
        <v>28</v>
      </c>
      <c r="T14" s="22" t="s">
        <v>29</v>
      </c>
      <c r="U14" s="85" t="s">
        <v>30</v>
      </c>
      <c r="V14" s="105"/>
    </row>
    <row r="15" s="36" customFormat="1" ht="57" customHeight="1" spans="1:22">
      <c r="A15" s="22" t="s">
        <v>23</v>
      </c>
      <c r="B15" s="22" t="s">
        <v>24</v>
      </c>
      <c r="C15" s="57" t="s">
        <v>43</v>
      </c>
      <c r="D15" s="22" t="s">
        <v>46</v>
      </c>
      <c r="E15" s="22">
        <v>2019</v>
      </c>
      <c r="F15" s="22" t="s">
        <v>45</v>
      </c>
      <c r="G15" s="22">
        <v>58</v>
      </c>
      <c r="H15" s="22"/>
      <c r="I15" s="22"/>
      <c r="J15" s="22">
        <v>58</v>
      </c>
      <c r="K15" s="22"/>
      <c r="L15" s="84">
        <f t="shared" si="2"/>
        <v>58</v>
      </c>
      <c r="M15" s="85"/>
      <c r="N15" s="85"/>
      <c r="O15" s="85"/>
      <c r="P15" s="85"/>
      <c r="Q15" s="85"/>
      <c r="R15" s="85"/>
      <c r="S15" s="22" t="s">
        <v>28</v>
      </c>
      <c r="T15" s="22" t="s">
        <v>29</v>
      </c>
      <c r="U15" s="85" t="s">
        <v>30</v>
      </c>
      <c r="V15" s="105"/>
    </row>
    <row r="16" s="36" customFormat="1" ht="57" customHeight="1" spans="1:22">
      <c r="A16" s="22" t="s">
        <v>23</v>
      </c>
      <c r="B16" s="22" t="s">
        <v>24</v>
      </c>
      <c r="C16" s="57" t="s">
        <v>47</v>
      </c>
      <c r="D16" s="22" t="s">
        <v>48</v>
      </c>
      <c r="E16" s="22">
        <v>2019</v>
      </c>
      <c r="F16" s="22" t="s">
        <v>49</v>
      </c>
      <c r="G16" s="22">
        <v>52</v>
      </c>
      <c r="H16" s="22"/>
      <c r="I16" s="22"/>
      <c r="J16" s="22">
        <v>52</v>
      </c>
      <c r="K16" s="22"/>
      <c r="L16" s="84">
        <f t="shared" si="2"/>
        <v>52</v>
      </c>
      <c r="M16" s="85"/>
      <c r="N16" s="85"/>
      <c r="O16" s="85"/>
      <c r="P16" s="85"/>
      <c r="Q16" s="85"/>
      <c r="R16" s="85"/>
      <c r="S16" s="22" t="s">
        <v>28</v>
      </c>
      <c r="T16" s="22" t="s">
        <v>29</v>
      </c>
      <c r="U16" s="85" t="s">
        <v>30</v>
      </c>
      <c r="V16" s="106"/>
    </row>
    <row r="17" s="36" customFormat="1" ht="57" customHeight="1" spans="1:22">
      <c r="A17" s="22" t="s">
        <v>23</v>
      </c>
      <c r="B17" s="22" t="s">
        <v>24</v>
      </c>
      <c r="C17" s="57" t="s">
        <v>50</v>
      </c>
      <c r="D17" s="22" t="s">
        <v>51</v>
      </c>
      <c r="E17" s="22">
        <v>2019</v>
      </c>
      <c r="F17" s="22" t="s">
        <v>52</v>
      </c>
      <c r="G17" s="22">
        <v>70</v>
      </c>
      <c r="H17" s="22"/>
      <c r="I17" s="22"/>
      <c r="J17" s="22">
        <v>70</v>
      </c>
      <c r="K17" s="22"/>
      <c r="L17" s="84">
        <f t="shared" si="2"/>
        <v>70</v>
      </c>
      <c r="M17" s="85"/>
      <c r="N17" s="85"/>
      <c r="O17" s="85"/>
      <c r="P17" s="85"/>
      <c r="Q17" s="85"/>
      <c r="R17" s="85"/>
      <c r="S17" s="22" t="s">
        <v>28</v>
      </c>
      <c r="T17" s="22" t="s">
        <v>29</v>
      </c>
      <c r="U17" s="85" t="s">
        <v>30</v>
      </c>
      <c r="V17" s="105"/>
    </row>
    <row r="18" s="36" customFormat="1" ht="57" customHeight="1" spans="1:256">
      <c r="A18" s="22" t="s">
        <v>23</v>
      </c>
      <c r="B18" s="22" t="s">
        <v>24</v>
      </c>
      <c r="C18" s="57" t="s">
        <v>53</v>
      </c>
      <c r="D18" s="22" t="s">
        <v>54</v>
      </c>
      <c r="E18" s="22">
        <v>2019</v>
      </c>
      <c r="F18" s="22" t="s">
        <v>55</v>
      </c>
      <c r="G18" s="22">
        <v>48</v>
      </c>
      <c r="H18" s="22"/>
      <c r="I18" s="22"/>
      <c r="J18" s="22">
        <v>48</v>
      </c>
      <c r="K18" s="22"/>
      <c r="L18" s="84">
        <f t="shared" si="2"/>
        <v>48</v>
      </c>
      <c r="M18" s="85"/>
      <c r="N18" s="85"/>
      <c r="O18" s="85"/>
      <c r="P18" s="85"/>
      <c r="Q18" s="85"/>
      <c r="R18" s="61"/>
      <c r="S18" s="22" t="s">
        <v>28</v>
      </c>
      <c r="T18" s="22" t="s">
        <v>29</v>
      </c>
      <c r="U18" s="85" t="s">
        <v>30</v>
      </c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="36" customFormat="1" ht="57" customHeight="1" spans="1:256">
      <c r="A19" s="22" t="s">
        <v>23</v>
      </c>
      <c r="B19" s="22" t="s">
        <v>24</v>
      </c>
      <c r="C19" s="57" t="s">
        <v>53</v>
      </c>
      <c r="D19" s="22" t="s">
        <v>56</v>
      </c>
      <c r="E19" s="22">
        <v>2019</v>
      </c>
      <c r="F19" s="22" t="s">
        <v>57</v>
      </c>
      <c r="G19" s="22">
        <v>15</v>
      </c>
      <c r="H19" s="22"/>
      <c r="I19" s="22"/>
      <c r="J19" s="22">
        <v>15</v>
      </c>
      <c r="K19" s="22"/>
      <c r="L19" s="84">
        <f t="shared" si="2"/>
        <v>15</v>
      </c>
      <c r="M19" s="85"/>
      <c r="N19" s="85"/>
      <c r="O19" s="85"/>
      <c r="P19" s="85"/>
      <c r="Q19" s="85"/>
      <c r="R19" s="61"/>
      <c r="S19" s="22" t="s">
        <v>28</v>
      </c>
      <c r="T19" s="22" t="s">
        <v>29</v>
      </c>
      <c r="U19" s="85" t="s">
        <v>30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="36" customFormat="1" ht="57" customHeight="1" spans="1:256">
      <c r="A20" s="22" t="s">
        <v>23</v>
      </c>
      <c r="B20" s="22" t="s">
        <v>24</v>
      </c>
      <c r="C20" s="22" t="s">
        <v>58</v>
      </c>
      <c r="D20" s="22" t="s">
        <v>59</v>
      </c>
      <c r="E20" s="22">
        <v>2019</v>
      </c>
      <c r="F20" s="22" t="s">
        <v>60</v>
      </c>
      <c r="G20" s="22">
        <v>90</v>
      </c>
      <c r="H20" s="22"/>
      <c r="I20" s="22"/>
      <c r="J20" s="22">
        <v>90</v>
      </c>
      <c r="K20" s="22"/>
      <c r="L20" s="84">
        <f t="shared" si="2"/>
        <v>90</v>
      </c>
      <c r="M20" s="85"/>
      <c r="N20" s="85"/>
      <c r="O20" s="85"/>
      <c r="P20" s="85"/>
      <c r="Q20" s="85"/>
      <c r="R20" s="61"/>
      <c r="S20" s="22" t="s">
        <v>28</v>
      </c>
      <c r="T20" s="22" t="s">
        <v>29</v>
      </c>
      <c r="U20" s="85" t="s">
        <v>30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="35" customFormat="1" ht="57" customHeight="1" spans="1:21">
      <c r="A21" s="22" t="s">
        <v>23</v>
      </c>
      <c r="B21" s="22" t="s">
        <v>24</v>
      </c>
      <c r="C21" s="57" t="s">
        <v>61</v>
      </c>
      <c r="D21" s="22" t="s">
        <v>62</v>
      </c>
      <c r="E21" s="22">
        <v>2019</v>
      </c>
      <c r="F21" s="22" t="s">
        <v>63</v>
      </c>
      <c r="G21" s="22">
        <v>45</v>
      </c>
      <c r="H21" s="59"/>
      <c r="I21" s="86"/>
      <c r="J21" s="22">
        <v>45</v>
      </c>
      <c r="K21" s="86"/>
      <c r="L21" s="84">
        <f t="shared" si="2"/>
        <v>45</v>
      </c>
      <c r="M21" s="86"/>
      <c r="N21" s="86"/>
      <c r="O21" s="86"/>
      <c r="P21" s="86"/>
      <c r="Q21" s="85"/>
      <c r="R21" s="86"/>
      <c r="S21" s="22" t="s">
        <v>28</v>
      </c>
      <c r="T21" s="22" t="s">
        <v>29</v>
      </c>
      <c r="U21" s="85" t="s">
        <v>30</v>
      </c>
    </row>
    <row r="22" s="35" customFormat="1" ht="57" customHeight="1" spans="1:23">
      <c r="A22" s="22" t="s">
        <v>64</v>
      </c>
      <c r="B22" s="22" t="s">
        <v>65</v>
      </c>
      <c r="C22" s="22" t="s">
        <v>66</v>
      </c>
      <c r="D22" s="22" t="s">
        <v>67</v>
      </c>
      <c r="E22" s="22">
        <v>2019</v>
      </c>
      <c r="F22" s="22" t="s">
        <v>68</v>
      </c>
      <c r="G22" s="22">
        <v>35</v>
      </c>
      <c r="H22" s="22"/>
      <c r="I22" s="22"/>
      <c r="J22" s="22">
        <v>35</v>
      </c>
      <c r="K22" s="22"/>
      <c r="L22" s="84">
        <f t="shared" si="2"/>
        <v>35</v>
      </c>
      <c r="M22" s="85"/>
      <c r="N22" s="85"/>
      <c r="O22" s="85"/>
      <c r="P22" s="85"/>
      <c r="Q22" s="85"/>
      <c r="R22" s="85"/>
      <c r="S22" s="22" t="s">
        <v>28</v>
      </c>
      <c r="T22" s="22" t="s">
        <v>29</v>
      </c>
      <c r="U22" s="85" t="s">
        <v>30</v>
      </c>
      <c r="V22" s="105"/>
      <c r="W22" s="107"/>
    </row>
    <row r="23" s="35" customFormat="1" ht="57" customHeight="1" spans="1:23">
      <c r="A23" s="22" t="s">
        <v>64</v>
      </c>
      <c r="B23" s="22" t="s">
        <v>65</v>
      </c>
      <c r="C23" s="22" t="s">
        <v>69</v>
      </c>
      <c r="D23" s="22" t="s">
        <v>70</v>
      </c>
      <c r="E23" s="22">
        <v>2019</v>
      </c>
      <c r="F23" s="22" t="s">
        <v>71</v>
      </c>
      <c r="G23" s="22">
        <v>25.5</v>
      </c>
      <c r="H23" s="22"/>
      <c r="I23" s="22"/>
      <c r="J23" s="22"/>
      <c r="K23" s="22"/>
      <c r="L23" s="84"/>
      <c r="M23" s="85"/>
      <c r="N23" s="22">
        <v>25.5</v>
      </c>
      <c r="O23" s="85"/>
      <c r="P23" s="85"/>
      <c r="Q23" s="85">
        <f>SUM(M23:P23)</f>
        <v>25.5</v>
      </c>
      <c r="R23" s="85"/>
      <c r="S23" s="22" t="s">
        <v>28</v>
      </c>
      <c r="T23" s="22" t="s">
        <v>29</v>
      </c>
      <c r="U23" s="85"/>
      <c r="V23" s="105"/>
      <c r="W23" s="107"/>
    </row>
    <row r="24" s="35" customFormat="1" ht="57" customHeight="1" spans="1:21">
      <c r="A24" s="22" t="s">
        <v>64</v>
      </c>
      <c r="B24" s="22" t="s">
        <v>65</v>
      </c>
      <c r="C24" s="22" t="s">
        <v>72</v>
      </c>
      <c r="D24" s="22" t="s">
        <v>73</v>
      </c>
      <c r="E24" s="22">
        <v>2019</v>
      </c>
      <c r="F24" s="22" t="s">
        <v>74</v>
      </c>
      <c r="G24" s="22">
        <v>9</v>
      </c>
      <c r="H24" s="22"/>
      <c r="I24" s="22"/>
      <c r="J24" s="22"/>
      <c r="K24" s="22"/>
      <c r="L24" s="84"/>
      <c r="M24" s="85"/>
      <c r="N24" s="22">
        <v>9</v>
      </c>
      <c r="O24" s="85"/>
      <c r="P24" s="85"/>
      <c r="Q24" s="85">
        <f>SUM(M24:P24)</f>
        <v>9</v>
      </c>
      <c r="R24" s="85"/>
      <c r="S24" s="22" t="s">
        <v>28</v>
      </c>
      <c r="T24" s="22" t="s">
        <v>29</v>
      </c>
      <c r="U24" s="108"/>
    </row>
    <row r="25" s="37" customFormat="1" ht="57" customHeight="1" spans="1:22">
      <c r="A25" s="22" t="s">
        <v>64</v>
      </c>
      <c r="B25" s="22" t="s">
        <v>65</v>
      </c>
      <c r="C25" s="22" t="s">
        <v>75</v>
      </c>
      <c r="D25" s="22" t="s">
        <v>76</v>
      </c>
      <c r="E25" s="60">
        <v>2019</v>
      </c>
      <c r="F25" s="22" t="s">
        <v>77</v>
      </c>
      <c r="G25" s="60">
        <v>110</v>
      </c>
      <c r="H25" s="22"/>
      <c r="I25" s="22"/>
      <c r="J25" s="60">
        <v>110</v>
      </c>
      <c r="K25" s="22"/>
      <c r="L25" s="84">
        <f t="shared" si="2"/>
        <v>110</v>
      </c>
      <c r="M25" s="85"/>
      <c r="N25" s="85"/>
      <c r="O25" s="85"/>
      <c r="P25" s="85"/>
      <c r="Q25" s="85"/>
      <c r="R25" s="85"/>
      <c r="S25" s="22" t="s">
        <v>28</v>
      </c>
      <c r="T25" s="22" t="s">
        <v>29</v>
      </c>
      <c r="U25" s="85" t="s">
        <v>30</v>
      </c>
      <c r="V25" s="105"/>
    </row>
    <row r="26" s="37" customFormat="1" ht="57" customHeight="1" spans="1:22">
      <c r="A26" s="22" t="s">
        <v>64</v>
      </c>
      <c r="B26" s="22" t="s">
        <v>65</v>
      </c>
      <c r="C26" s="22" t="s">
        <v>78</v>
      </c>
      <c r="D26" s="22" t="s">
        <v>79</v>
      </c>
      <c r="E26" s="60">
        <v>2019</v>
      </c>
      <c r="F26" s="22" t="s">
        <v>80</v>
      </c>
      <c r="G26" s="22">
        <v>145</v>
      </c>
      <c r="H26" s="61"/>
      <c r="I26" s="22"/>
      <c r="J26" s="22">
        <v>145</v>
      </c>
      <c r="K26" s="22"/>
      <c r="L26" s="84">
        <f t="shared" si="2"/>
        <v>145</v>
      </c>
      <c r="M26" s="85"/>
      <c r="N26" s="85"/>
      <c r="O26" s="85"/>
      <c r="P26" s="85"/>
      <c r="Q26" s="85"/>
      <c r="R26" s="85"/>
      <c r="S26" s="22" t="s">
        <v>28</v>
      </c>
      <c r="T26" s="22" t="s">
        <v>29</v>
      </c>
      <c r="U26" s="85" t="s">
        <v>30</v>
      </c>
      <c r="V26" s="105"/>
    </row>
    <row r="27" s="35" customFormat="1" ht="57" customHeight="1" spans="1:21">
      <c r="A27" s="22" t="s">
        <v>23</v>
      </c>
      <c r="B27" s="22" t="s">
        <v>24</v>
      </c>
      <c r="C27" s="57" t="s">
        <v>81</v>
      </c>
      <c r="D27" s="22" t="s">
        <v>82</v>
      </c>
      <c r="E27" s="22">
        <v>2019</v>
      </c>
      <c r="F27" s="22" t="s">
        <v>83</v>
      </c>
      <c r="G27" s="22">
        <v>74.22</v>
      </c>
      <c r="H27" s="62"/>
      <c r="I27" s="87"/>
      <c r="J27" s="87">
        <v>22</v>
      </c>
      <c r="K27" s="62"/>
      <c r="L27" s="84">
        <f t="shared" si="2"/>
        <v>22</v>
      </c>
      <c r="M27" s="88"/>
      <c r="N27" s="88"/>
      <c r="O27" s="89">
        <v>52.22</v>
      </c>
      <c r="P27" s="88"/>
      <c r="Q27" s="84">
        <f t="shared" ref="Q27:Q32" si="3">SUM(M27:P27)</f>
        <v>52.22</v>
      </c>
      <c r="R27" s="88"/>
      <c r="S27" s="64" t="s">
        <v>84</v>
      </c>
      <c r="T27" s="22" t="s">
        <v>29</v>
      </c>
      <c r="U27" s="85" t="s">
        <v>85</v>
      </c>
    </row>
    <row r="28" s="35" customFormat="1" ht="57" customHeight="1" spans="1:21">
      <c r="A28" s="22" t="s">
        <v>23</v>
      </c>
      <c r="B28" s="22" t="s">
        <v>24</v>
      </c>
      <c r="C28" s="63" t="s">
        <v>86</v>
      </c>
      <c r="D28" s="22" t="s">
        <v>87</v>
      </c>
      <c r="E28" s="22">
        <v>2019</v>
      </c>
      <c r="F28" s="22" t="s">
        <v>88</v>
      </c>
      <c r="G28" s="22">
        <v>64.51</v>
      </c>
      <c r="H28" s="62"/>
      <c r="I28" s="90"/>
      <c r="J28" s="90">
        <v>19</v>
      </c>
      <c r="K28" s="62"/>
      <c r="L28" s="84">
        <f t="shared" si="2"/>
        <v>19</v>
      </c>
      <c r="M28" s="88"/>
      <c r="N28" s="88"/>
      <c r="O28" s="89">
        <v>45.51</v>
      </c>
      <c r="P28" s="88"/>
      <c r="Q28" s="84">
        <f t="shared" si="3"/>
        <v>45.51</v>
      </c>
      <c r="R28" s="88"/>
      <c r="S28" s="22" t="s">
        <v>84</v>
      </c>
      <c r="T28" s="22" t="s">
        <v>29</v>
      </c>
      <c r="U28" s="85" t="s">
        <v>85</v>
      </c>
    </row>
    <row r="29" s="35" customFormat="1" ht="57" customHeight="1" spans="1:21">
      <c r="A29" s="64" t="s">
        <v>23</v>
      </c>
      <c r="B29" s="64" t="s">
        <v>24</v>
      </c>
      <c r="C29" s="65" t="s">
        <v>89</v>
      </c>
      <c r="D29" s="66" t="s">
        <v>90</v>
      </c>
      <c r="E29" s="64">
        <v>2019</v>
      </c>
      <c r="F29" s="64" t="s">
        <v>91</v>
      </c>
      <c r="G29" s="64">
        <v>79.76</v>
      </c>
      <c r="H29" s="62"/>
      <c r="I29" s="87"/>
      <c r="J29" s="87">
        <v>24</v>
      </c>
      <c r="K29" s="62"/>
      <c r="L29" s="84">
        <f t="shared" si="2"/>
        <v>24</v>
      </c>
      <c r="M29" s="88"/>
      <c r="N29" s="88"/>
      <c r="O29" s="89">
        <v>55.76</v>
      </c>
      <c r="P29" s="88"/>
      <c r="Q29" s="84">
        <f t="shared" si="3"/>
        <v>55.76</v>
      </c>
      <c r="R29" s="88"/>
      <c r="S29" s="22" t="s">
        <v>84</v>
      </c>
      <c r="T29" s="22" t="s">
        <v>29</v>
      </c>
      <c r="U29" s="85" t="s">
        <v>85</v>
      </c>
    </row>
    <row r="30" ht="64" customHeight="1" spans="1:21">
      <c r="A30" s="25" t="s">
        <v>23</v>
      </c>
      <c r="B30" s="22" t="s">
        <v>24</v>
      </c>
      <c r="C30" s="63" t="s">
        <v>25</v>
      </c>
      <c r="D30" s="22" t="s">
        <v>92</v>
      </c>
      <c r="E30" s="22">
        <v>2019</v>
      </c>
      <c r="F30" s="22" t="s">
        <v>93</v>
      </c>
      <c r="G30" s="22">
        <v>88.88</v>
      </c>
      <c r="H30" s="67"/>
      <c r="I30" s="91"/>
      <c r="J30" s="91">
        <v>27</v>
      </c>
      <c r="K30" s="67"/>
      <c r="L30" s="92">
        <f t="shared" si="2"/>
        <v>27</v>
      </c>
      <c r="M30" s="88"/>
      <c r="N30" s="88"/>
      <c r="O30" s="89">
        <v>61.88</v>
      </c>
      <c r="P30" s="88"/>
      <c r="Q30" s="92">
        <f t="shared" si="3"/>
        <v>61.88</v>
      </c>
      <c r="R30" s="88"/>
      <c r="S30" s="22" t="s">
        <v>84</v>
      </c>
      <c r="T30" s="22" t="s">
        <v>29</v>
      </c>
      <c r="U30" s="85" t="s">
        <v>85</v>
      </c>
    </row>
    <row r="31" ht="64" customHeight="1" spans="1:21">
      <c r="A31" s="25" t="s">
        <v>23</v>
      </c>
      <c r="B31" s="22" t="s">
        <v>24</v>
      </c>
      <c r="C31" s="63" t="s">
        <v>94</v>
      </c>
      <c r="D31" s="22" t="s">
        <v>95</v>
      </c>
      <c r="E31" s="22">
        <v>2019</v>
      </c>
      <c r="F31" s="22" t="s">
        <v>96</v>
      </c>
      <c r="G31" s="22">
        <v>66.57</v>
      </c>
      <c r="H31" s="67"/>
      <c r="I31" s="91"/>
      <c r="J31" s="91">
        <v>20</v>
      </c>
      <c r="K31" s="67"/>
      <c r="L31" s="92">
        <f t="shared" si="2"/>
        <v>20</v>
      </c>
      <c r="M31" s="88"/>
      <c r="N31" s="88"/>
      <c r="O31" s="89">
        <v>46.57</v>
      </c>
      <c r="P31" s="88"/>
      <c r="Q31" s="92">
        <f t="shared" si="3"/>
        <v>46.57</v>
      </c>
      <c r="R31" s="88"/>
      <c r="S31" s="22" t="s">
        <v>84</v>
      </c>
      <c r="T31" s="22" t="s">
        <v>29</v>
      </c>
      <c r="U31" s="85" t="s">
        <v>85</v>
      </c>
    </row>
    <row r="32" ht="64" customHeight="1" spans="1:21">
      <c r="A32" s="25" t="s">
        <v>23</v>
      </c>
      <c r="B32" s="22" t="s">
        <v>24</v>
      </c>
      <c r="C32" s="63" t="s">
        <v>61</v>
      </c>
      <c r="D32" s="22" t="s">
        <v>97</v>
      </c>
      <c r="E32" s="22">
        <v>2019</v>
      </c>
      <c r="F32" s="22" t="s">
        <v>98</v>
      </c>
      <c r="G32" s="22">
        <v>73.23</v>
      </c>
      <c r="H32" s="68"/>
      <c r="I32" s="93"/>
      <c r="J32" s="93">
        <v>35.33</v>
      </c>
      <c r="K32" s="94"/>
      <c r="L32" s="92">
        <f t="shared" si="2"/>
        <v>35.33</v>
      </c>
      <c r="M32" s="94"/>
      <c r="N32" s="94"/>
      <c r="O32" s="94">
        <v>37.9</v>
      </c>
      <c r="P32" s="94"/>
      <c r="Q32" s="92">
        <f t="shared" si="3"/>
        <v>37.9</v>
      </c>
      <c r="R32" s="94"/>
      <c r="S32" s="64" t="s">
        <v>84</v>
      </c>
      <c r="T32" s="22" t="s">
        <v>29</v>
      </c>
      <c r="U32" s="85" t="s">
        <v>85</v>
      </c>
    </row>
    <row r="33" ht="64" customHeight="1" spans="1:21">
      <c r="A33" s="25" t="s">
        <v>23</v>
      </c>
      <c r="B33" s="22" t="s">
        <v>24</v>
      </c>
      <c r="C33" s="63" t="s">
        <v>99</v>
      </c>
      <c r="D33" s="22" t="s">
        <v>100</v>
      </c>
      <c r="E33" s="22">
        <v>2019</v>
      </c>
      <c r="F33" s="22" t="s">
        <v>101</v>
      </c>
      <c r="G33" s="22">
        <v>55.92</v>
      </c>
      <c r="H33" s="59"/>
      <c r="I33" s="95"/>
      <c r="J33" s="95">
        <v>55.92</v>
      </c>
      <c r="K33" s="95"/>
      <c r="L33" s="92">
        <f t="shared" si="2"/>
        <v>55.92</v>
      </c>
      <c r="M33" s="95"/>
      <c r="N33" s="95"/>
      <c r="O33" s="95"/>
      <c r="P33" s="95"/>
      <c r="Q33" s="97"/>
      <c r="R33" s="95"/>
      <c r="S33" s="22" t="s">
        <v>84</v>
      </c>
      <c r="T33" s="22" t="s">
        <v>29</v>
      </c>
      <c r="U33" s="85" t="s">
        <v>102</v>
      </c>
    </row>
    <row r="34" ht="64" customHeight="1" spans="1:21">
      <c r="A34" s="25" t="s">
        <v>23</v>
      </c>
      <c r="B34" s="22" t="s">
        <v>103</v>
      </c>
      <c r="C34" s="63" t="s">
        <v>104</v>
      </c>
      <c r="D34" s="22" t="s">
        <v>105</v>
      </c>
      <c r="E34" s="22">
        <v>2019</v>
      </c>
      <c r="F34" s="22" t="s">
        <v>106</v>
      </c>
      <c r="G34" s="22">
        <v>7.2</v>
      </c>
      <c r="H34" s="59"/>
      <c r="I34" s="95"/>
      <c r="J34" s="95">
        <v>3.04</v>
      </c>
      <c r="K34" s="95"/>
      <c r="L34" s="92">
        <f t="shared" si="2"/>
        <v>3.04</v>
      </c>
      <c r="M34" s="95"/>
      <c r="N34" s="95"/>
      <c r="O34" s="95">
        <v>4.16</v>
      </c>
      <c r="P34" s="95"/>
      <c r="Q34" s="92">
        <f>SUM(M34:P34)</f>
        <v>4.16</v>
      </c>
      <c r="R34" s="95"/>
      <c r="S34" s="22" t="s">
        <v>84</v>
      </c>
      <c r="T34" s="22" t="s">
        <v>29</v>
      </c>
      <c r="U34" s="85" t="s">
        <v>107</v>
      </c>
    </row>
    <row r="35" ht="64" customHeight="1" spans="1:21">
      <c r="A35" s="25" t="s">
        <v>23</v>
      </c>
      <c r="B35" s="22" t="s">
        <v>103</v>
      </c>
      <c r="C35" s="63" t="s">
        <v>108</v>
      </c>
      <c r="D35" s="22" t="s">
        <v>109</v>
      </c>
      <c r="E35" s="22">
        <v>2019</v>
      </c>
      <c r="F35" s="22" t="s">
        <v>110</v>
      </c>
      <c r="G35" s="22">
        <v>18</v>
      </c>
      <c r="H35" s="59"/>
      <c r="I35" s="95"/>
      <c r="J35" s="95"/>
      <c r="K35" s="95"/>
      <c r="L35" s="92"/>
      <c r="M35" s="95"/>
      <c r="N35" s="95"/>
      <c r="O35" s="22">
        <v>18</v>
      </c>
      <c r="P35" s="95"/>
      <c r="Q35" s="92">
        <f>SUM(M35:P35)</f>
        <v>18</v>
      </c>
      <c r="R35" s="95"/>
      <c r="S35" s="22" t="s">
        <v>84</v>
      </c>
      <c r="T35" s="22" t="s">
        <v>29</v>
      </c>
      <c r="U35" s="104"/>
    </row>
    <row r="36" ht="64" customHeight="1" spans="1:21">
      <c r="A36" s="25" t="s">
        <v>23</v>
      </c>
      <c r="B36" s="22" t="s">
        <v>103</v>
      </c>
      <c r="C36" s="63" t="s">
        <v>111</v>
      </c>
      <c r="D36" s="22" t="s">
        <v>109</v>
      </c>
      <c r="E36" s="59">
        <v>2019</v>
      </c>
      <c r="F36" s="22" t="s">
        <v>112</v>
      </c>
      <c r="G36" s="59">
        <v>18</v>
      </c>
      <c r="H36" s="59"/>
      <c r="I36" s="95"/>
      <c r="J36" s="95"/>
      <c r="K36" s="95"/>
      <c r="L36" s="92"/>
      <c r="M36" s="95"/>
      <c r="N36" s="95"/>
      <c r="O36" s="59">
        <v>18</v>
      </c>
      <c r="P36" s="95"/>
      <c r="Q36" s="92">
        <f>SUM(M36:P36)</f>
        <v>18</v>
      </c>
      <c r="R36" s="95"/>
      <c r="S36" s="22" t="s">
        <v>84</v>
      </c>
      <c r="T36" s="22" t="s">
        <v>29</v>
      </c>
      <c r="U36" s="104"/>
    </row>
    <row r="37" ht="64" customHeight="1" spans="1:21">
      <c r="A37" s="25" t="s">
        <v>23</v>
      </c>
      <c r="B37" s="22" t="s">
        <v>103</v>
      </c>
      <c r="C37" s="63" t="s">
        <v>113</v>
      </c>
      <c r="D37" s="22" t="s">
        <v>114</v>
      </c>
      <c r="E37" s="59">
        <v>2019</v>
      </c>
      <c r="F37" s="22" t="s">
        <v>115</v>
      </c>
      <c r="G37" s="22">
        <v>25</v>
      </c>
      <c r="H37" s="59"/>
      <c r="I37" s="95"/>
      <c r="J37" s="95"/>
      <c r="K37" s="95"/>
      <c r="L37" s="92"/>
      <c r="M37" s="95"/>
      <c r="N37" s="95"/>
      <c r="O37" s="22">
        <v>25</v>
      </c>
      <c r="P37" s="95"/>
      <c r="Q37" s="92">
        <f>SUM(M37:P37)</f>
        <v>25</v>
      </c>
      <c r="R37" s="95"/>
      <c r="S37" s="22" t="s">
        <v>84</v>
      </c>
      <c r="T37" s="22" t="s">
        <v>29</v>
      </c>
      <c r="U37" s="104"/>
    </row>
    <row r="38" ht="64" customHeight="1" spans="1:21">
      <c r="A38" s="25" t="s">
        <v>23</v>
      </c>
      <c r="B38" s="22" t="s">
        <v>103</v>
      </c>
      <c r="C38" s="63" t="s">
        <v>116</v>
      </c>
      <c r="D38" s="22" t="s">
        <v>117</v>
      </c>
      <c r="E38" s="22">
        <v>2019</v>
      </c>
      <c r="F38" s="22" t="s">
        <v>118</v>
      </c>
      <c r="G38" s="22">
        <v>21</v>
      </c>
      <c r="H38" s="59"/>
      <c r="I38" s="95"/>
      <c r="J38" s="95">
        <v>21</v>
      </c>
      <c r="K38" s="95"/>
      <c r="L38" s="92">
        <f t="shared" si="2"/>
        <v>21</v>
      </c>
      <c r="M38" s="95"/>
      <c r="N38" s="95"/>
      <c r="O38" s="95"/>
      <c r="P38" s="95"/>
      <c r="Q38" s="97"/>
      <c r="R38" s="95"/>
      <c r="S38" s="22" t="s">
        <v>84</v>
      </c>
      <c r="T38" s="22" t="s">
        <v>29</v>
      </c>
      <c r="U38" s="85" t="s">
        <v>107</v>
      </c>
    </row>
    <row r="39" ht="64" customHeight="1" spans="1:21">
      <c r="A39" s="25" t="s">
        <v>23</v>
      </c>
      <c r="B39" s="22" t="s">
        <v>103</v>
      </c>
      <c r="C39" s="63" t="s">
        <v>119</v>
      </c>
      <c r="D39" s="22" t="s">
        <v>120</v>
      </c>
      <c r="E39" s="22">
        <v>2019</v>
      </c>
      <c r="F39" s="22" t="s">
        <v>106</v>
      </c>
      <c r="G39" s="22">
        <v>12.16</v>
      </c>
      <c r="H39" s="59"/>
      <c r="I39" s="95"/>
      <c r="J39" s="95">
        <v>12.16</v>
      </c>
      <c r="K39" s="95"/>
      <c r="L39" s="92">
        <f t="shared" si="2"/>
        <v>12.16</v>
      </c>
      <c r="M39" s="95"/>
      <c r="N39" s="95"/>
      <c r="O39" s="95"/>
      <c r="P39" s="95"/>
      <c r="Q39" s="97"/>
      <c r="R39" s="95"/>
      <c r="S39" s="22" t="s">
        <v>84</v>
      </c>
      <c r="T39" s="22" t="s">
        <v>29</v>
      </c>
      <c r="U39" s="85" t="s">
        <v>107</v>
      </c>
    </row>
    <row r="40" ht="64" customHeight="1" spans="1:21">
      <c r="A40" s="25" t="s">
        <v>23</v>
      </c>
      <c r="B40" s="22" t="s">
        <v>103</v>
      </c>
      <c r="C40" s="63" t="s">
        <v>121</v>
      </c>
      <c r="D40" s="22" t="s">
        <v>122</v>
      </c>
      <c r="E40" s="22">
        <v>2019</v>
      </c>
      <c r="F40" s="22" t="s">
        <v>123</v>
      </c>
      <c r="G40" s="22">
        <v>20</v>
      </c>
      <c r="H40" s="59"/>
      <c r="I40" s="95"/>
      <c r="J40" s="95">
        <v>20</v>
      </c>
      <c r="K40" s="95"/>
      <c r="L40" s="92">
        <f t="shared" ref="L40:L57" si="4">SUM(H40:K40)</f>
        <v>20</v>
      </c>
      <c r="M40" s="95"/>
      <c r="N40" s="95"/>
      <c r="O40" s="95"/>
      <c r="P40" s="95"/>
      <c r="Q40" s="97"/>
      <c r="R40" s="95"/>
      <c r="S40" s="22" t="s">
        <v>84</v>
      </c>
      <c r="T40" s="22" t="s">
        <v>29</v>
      </c>
      <c r="U40" s="85" t="s">
        <v>107</v>
      </c>
    </row>
    <row r="41" ht="64" customHeight="1" spans="1:21">
      <c r="A41" s="25" t="s">
        <v>23</v>
      </c>
      <c r="B41" s="22" t="s">
        <v>103</v>
      </c>
      <c r="C41" s="63" t="s">
        <v>25</v>
      </c>
      <c r="D41" s="22" t="s">
        <v>124</v>
      </c>
      <c r="E41" s="22">
        <v>2019</v>
      </c>
      <c r="F41" s="22" t="s">
        <v>125</v>
      </c>
      <c r="G41" s="22">
        <v>18</v>
      </c>
      <c r="H41" s="59"/>
      <c r="I41" s="95"/>
      <c r="J41" s="95">
        <v>18</v>
      </c>
      <c r="K41" s="95"/>
      <c r="L41" s="92">
        <f t="shared" si="4"/>
        <v>18</v>
      </c>
      <c r="M41" s="95"/>
      <c r="N41" s="95"/>
      <c r="O41" s="95"/>
      <c r="P41" s="95"/>
      <c r="Q41" s="97"/>
      <c r="R41" s="95"/>
      <c r="S41" s="22" t="s">
        <v>84</v>
      </c>
      <c r="T41" s="22" t="s">
        <v>29</v>
      </c>
      <c r="U41" s="85" t="s">
        <v>107</v>
      </c>
    </row>
    <row r="42" ht="64" customHeight="1" spans="1:21">
      <c r="A42" s="25" t="s">
        <v>23</v>
      </c>
      <c r="B42" s="22" t="s">
        <v>103</v>
      </c>
      <c r="C42" s="63" t="s">
        <v>126</v>
      </c>
      <c r="D42" s="22" t="s">
        <v>109</v>
      </c>
      <c r="E42" s="22">
        <v>2019</v>
      </c>
      <c r="F42" s="22" t="s">
        <v>127</v>
      </c>
      <c r="G42" s="22">
        <v>10</v>
      </c>
      <c r="H42" s="59"/>
      <c r="I42" s="95"/>
      <c r="J42" s="95">
        <v>10</v>
      </c>
      <c r="K42" s="95"/>
      <c r="L42" s="92">
        <f t="shared" si="4"/>
        <v>10</v>
      </c>
      <c r="M42" s="95"/>
      <c r="N42" s="95"/>
      <c r="O42" s="95"/>
      <c r="P42" s="95"/>
      <c r="Q42" s="97"/>
      <c r="R42" s="95"/>
      <c r="S42" s="22" t="s">
        <v>84</v>
      </c>
      <c r="T42" s="22" t="s">
        <v>29</v>
      </c>
      <c r="U42" s="85" t="s">
        <v>107</v>
      </c>
    </row>
    <row r="43" ht="64" customHeight="1" spans="1:21">
      <c r="A43" s="25" t="s">
        <v>23</v>
      </c>
      <c r="B43" s="22" t="s">
        <v>103</v>
      </c>
      <c r="C43" s="63" t="s">
        <v>128</v>
      </c>
      <c r="D43" s="22" t="s">
        <v>117</v>
      </c>
      <c r="E43" s="22">
        <v>2019</v>
      </c>
      <c r="F43" s="22" t="s">
        <v>129</v>
      </c>
      <c r="G43" s="22">
        <v>18</v>
      </c>
      <c r="H43" s="59"/>
      <c r="I43" s="95"/>
      <c r="J43" s="22">
        <v>18</v>
      </c>
      <c r="K43" s="95"/>
      <c r="L43" s="92">
        <f t="shared" si="4"/>
        <v>18</v>
      </c>
      <c r="M43" s="95"/>
      <c r="N43" s="95"/>
      <c r="O43" s="95"/>
      <c r="P43" s="95"/>
      <c r="Q43" s="97"/>
      <c r="R43" s="95"/>
      <c r="S43" s="22" t="s">
        <v>84</v>
      </c>
      <c r="T43" s="22" t="s">
        <v>29</v>
      </c>
      <c r="U43" s="85" t="s">
        <v>107</v>
      </c>
    </row>
    <row r="44" ht="64" customHeight="1" spans="1:21">
      <c r="A44" s="25" t="s">
        <v>23</v>
      </c>
      <c r="B44" s="22" t="s">
        <v>103</v>
      </c>
      <c r="C44" s="63" t="s">
        <v>130</v>
      </c>
      <c r="D44" s="22" t="s">
        <v>122</v>
      </c>
      <c r="E44" s="22">
        <v>2019</v>
      </c>
      <c r="F44" s="22" t="s">
        <v>131</v>
      </c>
      <c r="G44" s="22">
        <v>24</v>
      </c>
      <c r="H44" s="59"/>
      <c r="I44" s="95"/>
      <c r="J44" s="22">
        <v>24</v>
      </c>
      <c r="K44" s="95"/>
      <c r="L44" s="92">
        <f t="shared" si="4"/>
        <v>24</v>
      </c>
      <c r="M44" s="95"/>
      <c r="N44" s="95"/>
      <c r="O44" s="95"/>
      <c r="P44" s="95"/>
      <c r="Q44" s="97"/>
      <c r="R44" s="95"/>
      <c r="S44" s="22" t="s">
        <v>84</v>
      </c>
      <c r="T44" s="22" t="s">
        <v>29</v>
      </c>
      <c r="U44" s="85" t="s">
        <v>107</v>
      </c>
    </row>
    <row r="45" ht="64" customHeight="1" spans="1:21">
      <c r="A45" s="25" t="s">
        <v>23</v>
      </c>
      <c r="B45" s="22" t="s">
        <v>103</v>
      </c>
      <c r="C45" s="63" t="s">
        <v>94</v>
      </c>
      <c r="D45" s="22" t="s">
        <v>132</v>
      </c>
      <c r="E45" s="22">
        <v>2019</v>
      </c>
      <c r="F45" s="22" t="s">
        <v>133</v>
      </c>
      <c r="G45" s="22">
        <v>61.8</v>
      </c>
      <c r="H45" s="59"/>
      <c r="I45" s="95"/>
      <c r="J45" s="22">
        <v>61.8</v>
      </c>
      <c r="K45" s="95"/>
      <c r="L45" s="92">
        <f t="shared" si="4"/>
        <v>61.8</v>
      </c>
      <c r="M45" s="95"/>
      <c r="N45" s="95"/>
      <c r="O45" s="95"/>
      <c r="P45" s="95"/>
      <c r="Q45" s="97"/>
      <c r="R45" s="95"/>
      <c r="S45" s="22" t="s">
        <v>84</v>
      </c>
      <c r="T45" s="22" t="s">
        <v>29</v>
      </c>
      <c r="U45" s="85" t="s">
        <v>107</v>
      </c>
    </row>
    <row r="46" ht="64" customHeight="1" spans="1:21">
      <c r="A46" s="25" t="s">
        <v>23</v>
      </c>
      <c r="B46" s="22" t="s">
        <v>103</v>
      </c>
      <c r="C46" s="63" t="s">
        <v>61</v>
      </c>
      <c r="D46" s="22" t="s">
        <v>122</v>
      </c>
      <c r="E46" s="22">
        <v>2019</v>
      </c>
      <c r="F46" s="22" t="s">
        <v>134</v>
      </c>
      <c r="G46" s="22">
        <v>12</v>
      </c>
      <c r="H46" s="69"/>
      <c r="I46" s="69"/>
      <c r="J46" s="22">
        <v>12</v>
      </c>
      <c r="K46" s="69"/>
      <c r="L46" s="92">
        <f t="shared" si="4"/>
        <v>12</v>
      </c>
      <c r="M46" s="69"/>
      <c r="N46" s="69"/>
      <c r="O46" s="69"/>
      <c r="P46" s="69"/>
      <c r="Q46" s="97"/>
      <c r="R46" s="69"/>
      <c r="S46" s="22" t="s">
        <v>84</v>
      </c>
      <c r="T46" s="22" t="s">
        <v>29</v>
      </c>
      <c r="U46" s="85" t="s">
        <v>107</v>
      </c>
    </row>
    <row r="47" ht="184" customHeight="1" spans="1:21">
      <c r="A47" s="25" t="s">
        <v>23</v>
      </c>
      <c r="B47" s="22" t="s">
        <v>103</v>
      </c>
      <c r="C47" s="57" t="s">
        <v>135</v>
      </c>
      <c r="D47" s="22" t="s">
        <v>136</v>
      </c>
      <c r="E47" s="22">
        <v>2019</v>
      </c>
      <c r="F47" s="22" t="s">
        <v>137</v>
      </c>
      <c r="G47" s="25">
        <v>33</v>
      </c>
      <c r="H47" s="59"/>
      <c r="I47" s="95"/>
      <c r="J47" s="95"/>
      <c r="K47" s="95"/>
      <c r="L47" s="92"/>
      <c r="M47" s="95"/>
      <c r="N47" s="95"/>
      <c r="O47" s="95">
        <v>33</v>
      </c>
      <c r="P47" s="95"/>
      <c r="Q47" s="92">
        <f t="shared" ref="Q40:Q57" si="5">SUM(M47:P47)</f>
        <v>33</v>
      </c>
      <c r="R47" s="95"/>
      <c r="S47" s="22" t="s">
        <v>138</v>
      </c>
      <c r="T47" s="22" t="s">
        <v>29</v>
      </c>
      <c r="U47" s="104"/>
    </row>
    <row r="48" ht="168" customHeight="1" spans="1:21">
      <c r="A48" s="25" t="s">
        <v>23</v>
      </c>
      <c r="B48" s="22" t="s">
        <v>103</v>
      </c>
      <c r="C48" s="63" t="s">
        <v>139</v>
      </c>
      <c r="D48" s="22" t="s">
        <v>140</v>
      </c>
      <c r="E48" s="22">
        <v>2019</v>
      </c>
      <c r="F48" s="22" t="s">
        <v>141</v>
      </c>
      <c r="G48" s="25">
        <v>26.4</v>
      </c>
      <c r="H48" s="25"/>
      <c r="I48" s="25"/>
      <c r="J48" s="96"/>
      <c r="K48" s="25"/>
      <c r="L48" s="92"/>
      <c r="M48" s="97"/>
      <c r="N48" s="97"/>
      <c r="O48" s="97"/>
      <c r="P48" s="92">
        <v>26.4</v>
      </c>
      <c r="Q48" s="97">
        <f t="shared" si="5"/>
        <v>26.4</v>
      </c>
      <c r="R48" s="97"/>
      <c r="S48" s="22" t="s">
        <v>138</v>
      </c>
      <c r="T48" s="22" t="s">
        <v>29</v>
      </c>
      <c r="U48" s="104"/>
    </row>
    <row r="49" ht="153" customHeight="1" spans="1:21">
      <c r="A49" s="25" t="s">
        <v>23</v>
      </c>
      <c r="B49" s="22" t="s">
        <v>103</v>
      </c>
      <c r="C49" s="63" t="s">
        <v>142</v>
      </c>
      <c r="D49" s="70" t="s">
        <v>143</v>
      </c>
      <c r="E49" s="22">
        <v>2019</v>
      </c>
      <c r="F49" s="22" t="s">
        <v>144</v>
      </c>
      <c r="G49" s="22">
        <v>26.4</v>
      </c>
      <c r="H49" s="22"/>
      <c r="I49" s="25"/>
      <c r="J49" s="96"/>
      <c r="K49" s="25"/>
      <c r="L49" s="92"/>
      <c r="M49" s="97"/>
      <c r="N49" s="97"/>
      <c r="O49" s="97"/>
      <c r="P49" s="92">
        <v>26.4</v>
      </c>
      <c r="Q49" s="97">
        <f t="shared" si="5"/>
        <v>26.4</v>
      </c>
      <c r="R49" s="97"/>
      <c r="S49" s="22" t="s">
        <v>138</v>
      </c>
      <c r="T49" s="22" t="s">
        <v>29</v>
      </c>
      <c r="U49" s="104"/>
    </row>
    <row r="50" ht="127" customHeight="1" spans="1:21">
      <c r="A50" s="25" t="s">
        <v>23</v>
      </c>
      <c r="B50" s="22" t="s">
        <v>103</v>
      </c>
      <c r="C50" s="57" t="s">
        <v>31</v>
      </c>
      <c r="D50" s="58" t="s">
        <v>145</v>
      </c>
      <c r="E50" s="22">
        <v>2019</v>
      </c>
      <c r="F50" s="22" t="s">
        <v>146</v>
      </c>
      <c r="G50" s="22">
        <v>72</v>
      </c>
      <c r="H50" s="59"/>
      <c r="I50" s="95"/>
      <c r="J50" s="95"/>
      <c r="K50" s="95"/>
      <c r="L50" s="92"/>
      <c r="M50" s="95"/>
      <c r="N50" s="95"/>
      <c r="O50" s="95"/>
      <c r="P50" s="95">
        <v>72</v>
      </c>
      <c r="Q50" s="97">
        <f t="shared" si="5"/>
        <v>72</v>
      </c>
      <c r="R50" s="95"/>
      <c r="S50" s="22" t="s">
        <v>138</v>
      </c>
      <c r="T50" s="22" t="s">
        <v>29</v>
      </c>
      <c r="U50" s="104"/>
    </row>
    <row r="51" ht="166" customHeight="1" spans="1:21">
      <c r="A51" s="25" t="s">
        <v>23</v>
      </c>
      <c r="B51" s="22" t="s">
        <v>103</v>
      </c>
      <c r="C51" s="57" t="s">
        <v>147</v>
      </c>
      <c r="D51" s="71" t="s">
        <v>148</v>
      </c>
      <c r="E51" s="22">
        <v>2019</v>
      </c>
      <c r="F51" s="22" t="s">
        <v>149</v>
      </c>
      <c r="G51" s="72">
        <v>25.5</v>
      </c>
      <c r="H51" s="59"/>
      <c r="I51" s="95">
        <v>18.77</v>
      </c>
      <c r="J51" s="95"/>
      <c r="K51" s="95"/>
      <c r="L51" s="92">
        <f t="shared" si="4"/>
        <v>18.77</v>
      </c>
      <c r="M51" s="95"/>
      <c r="N51" s="95"/>
      <c r="O51" s="95">
        <v>6.73</v>
      </c>
      <c r="P51" s="95"/>
      <c r="Q51" s="92">
        <f t="shared" si="5"/>
        <v>6.73</v>
      </c>
      <c r="R51" s="95"/>
      <c r="S51" s="22" t="s">
        <v>138</v>
      </c>
      <c r="T51" s="22" t="s">
        <v>29</v>
      </c>
      <c r="U51" s="85" t="s">
        <v>150</v>
      </c>
    </row>
    <row r="52" ht="81" customHeight="1" spans="1:21">
      <c r="A52" s="25" t="s">
        <v>23</v>
      </c>
      <c r="B52" s="73" t="s">
        <v>103</v>
      </c>
      <c r="C52" s="57" t="s">
        <v>151</v>
      </c>
      <c r="D52" s="71" t="s">
        <v>152</v>
      </c>
      <c r="E52" s="22">
        <v>2019</v>
      </c>
      <c r="F52" s="22" t="s">
        <v>153</v>
      </c>
      <c r="G52" s="73">
        <v>24</v>
      </c>
      <c r="H52" s="74"/>
      <c r="I52" s="74"/>
      <c r="J52" s="74"/>
      <c r="K52" s="74"/>
      <c r="L52" s="92"/>
      <c r="M52" s="74"/>
      <c r="N52" s="74"/>
      <c r="O52" s="15">
        <v>24</v>
      </c>
      <c r="P52" s="74"/>
      <c r="Q52" s="92">
        <f t="shared" si="5"/>
        <v>24</v>
      </c>
      <c r="R52" s="74"/>
      <c r="S52" s="22" t="s">
        <v>138</v>
      </c>
      <c r="T52" s="22" t="s">
        <v>29</v>
      </c>
      <c r="U52" s="104"/>
    </row>
    <row r="53" ht="155" customHeight="1" spans="1:21">
      <c r="A53" s="25" t="s">
        <v>23</v>
      </c>
      <c r="B53" s="22" t="s">
        <v>103</v>
      </c>
      <c r="C53" s="57" t="s">
        <v>154</v>
      </c>
      <c r="D53" s="22" t="s">
        <v>155</v>
      </c>
      <c r="E53" s="22">
        <v>2019</v>
      </c>
      <c r="F53" s="22" t="s">
        <v>156</v>
      </c>
      <c r="G53" s="22">
        <v>4.5</v>
      </c>
      <c r="H53" s="22"/>
      <c r="I53" s="25"/>
      <c r="J53" s="25"/>
      <c r="K53" s="25"/>
      <c r="L53" s="92"/>
      <c r="M53" s="97"/>
      <c r="N53" s="97"/>
      <c r="O53" s="92">
        <v>4.5</v>
      </c>
      <c r="P53" s="98"/>
      <c r="Q53" s="92">
        <f t="shared" si="5"/>
        <v>4.5</v>
      </c>
      <c r="R53" s="97"/>
      <c r="S53" s="22" t="s">
        <v>138</v>
      </c>
      <c r="T53" s="22" t="s">
        <v>29</v>
      </c>
      <c r="U53" s="104"/>
    </row>
    <row r="54" ht="170" customHeight="1" spans="1:21">
      <c r="A54" s="25" t="s">
        <v>23</v>
      </c>
      <c r="B54" s="22" t="s">
        <v>103</v>
      </c>
      <c r="C54" s="57" t="s">
        <v>157</v>
      </c>
      <c r="D54" s="22" t="s">
        <v>158</v>
      </c>
      <c r="E54" s="22">
        <v>2019</v>
      </c>
      <c r="F54" s="22" t="s">
        <v>159</v>
      </c>
      <c r="G54" s="22">
        <v>14.4</v>
      </c>
      <c r="H54" s="22"/>
      <c r="I54" s="25"/>
      <c r="J54" s="25"/>
      <c r="K54" s="25"/>
      <c r="L54" s="92"/>
      <c r="M54" s="97"/>
      <c r="N54" s="97"/>
      <c r="O54" s="98">
        <v>14.4</v>
      </c>
      <c r="P54" s="97"/>
      <c r="Q54" s="92">
        <f t="shared" si="5"/>
        <v>14.4</v>
      </c>
      <c r="R54" s="97"/>
      <c r="S54" s="22" t="s">
        <v>138</v>
      </c>
      <c r="T54" s="22" t="s">
        <v>29</v>
      </c>
      <c r="U54" s="104"/>
    </row>
    <row r="55" ht="191" customHeight="1" spans="1:21">
      <c r="A55" s="25" t="s">
        <v>23</v>
      </c>
      <c r="B55" s="22" t="s">
        <v>103</v>
      </c>
      <c r="C55" s="63" t="s">
        <v>160</v>
      </c>
      <c r="D55" s="75" t="s">
        <v>161</v>
      </c>
      <c r="E55" s="22">
        <v>2019</v>
      </c>
      <c r="F55" s="22" t="s">
        <v>162</v>
      </c>
      <c r="G55" s="22">
        <v>24</v>
      </c>
      <c r="H55" s="22"/>
      <c r="I55" s="25"/>
      <c r="J55" s="25"/>
      <c r="K55" s="25"/>
      <c r="L55" s="92"/>
      <c r="M55" s="97"/>
      <c r="N55" s="97"/>
      <c r="O55" s="99">
        <v>24</v>
      </c>
      <c r="P55" s="97"/>
      <c r="Q55" s="92">
        <f t="shared" si="5"/>
        <v>24</v>
      </c>
      <c r="R55" s="97"/>
      <c r="S55" s="22" t="s">
        <v>138</v>
      </c>
      <c r="T55" s="22" t="s">
        <v>29</v>
      </c>
      <c r="U55" s="104"/>
    </row>
    <row r="56" s="38" customFormat="1" ht="97" customHeight="1" spans="1:21">
      <c r="A56" s="25" t="s">
        <v>23</v>
      </c>
      <c r="B56" s="22" t="s">
        <v>103</v>
      </c>
      <c r="C56" s="63" t="s">
        <v>163</v>
      </c>
      <c r="D56" s="70" t="s">
        <v>164</v>
      </c>
      <c r="E56" s="25">
        <v>2019</v>
      </c>
      <c r="F56" s="22" t="s">
        <v>165</v>
      </c>
      <c r="G56" s="25">
        <v>45</v>
      </c>
      <c r="H56" s="25"/>
      <c r="I56" s="25"/>
      <c r="J56" s="25"/>
      <c r="K56" s="25"/>
      <c r="L56" s="92"/>
      <c r="M56" s="97"/>
      <c r="N56" s="97"/>
      <c r="O56" s="92">
        <v>11.66</v>
      </c>
      <c r="P56" s="92">
        <v>33.34</v>
      </c>
      <c r="Q56" s="92">
        <f t="shared" si="5"/>
        <v>45</v>
      </c>
      <c r="R56" s="97"/>
      <c r="S56" s="22" t="s">
        <v>138</v>
      </c>
      <c r="T56" s="22" t="s">
        <v>29</v>
      </c>
      <c r="U56" s="109"/>
    </row>
    <row r="57" ht="48" spans="1:21">
      <c r="A57" s="76" t="s">
        <v>23</v>
      </c>
      <c r="B57" s="77" t="s">
        <v>103</v>
      </c>
      <c r="C57" s="57" t="s">
        <v>166</v>
      </c>
      <c r="D57" s="77" t="s">
        <v>167</v>
      </c>
      <c r="E57" s="77">
        <v>2019</v>
      </c>
      <c r="F57" s="22" t="s">
        <v>168</v>
      </c>
      <c r="G57" s="22">
        <v>240</v>
      </c>
      <c r="H57" s="22"/>
      <c r="I57" s="22">
        <v>20.23</v>
      </c>
      <c r="J57" s="22">
        <v>4.35</v>
      </c>
      <c r="K57" s="22">
        <v>215.42</v>
      </c>
      <c r="L57" s="100">
        <f t="shared" si="4"/>
        <v>240</v>
      </c>
      <c r="M57" s="22"/>
      <c r="N57" s="22"/>
      <c r="O57" s="22"/>
      <c r="P57" s="22"/>
      <c r="Q57" s="22"/>
      <c r="R57" s="22"/>
      <c r="S57" s="77" t="s">
        <v>138</v>
      </c>
      <c r="T57" s="77" t="s">
        <v>29</v>
      </c>
      <c r="U57" s="18" t="s">
        <v>169</v>
      </c>
    </row>
    <row r="58" ht="36" spans="1:21">
      <c r="A58" s="78"/>
      <c r="B58" s="79"/>
      <c r="C58" s="57" t="s">
        <v>170</v>
      </c>
      <c r="D58" s="79"/>
      <c r="E58" s="79"/>
      <c r="F58" s="22" t="s">
        <v>171</v>
      </c>
      <c r="G58" s="22"/>
      <c r="H58" s="22"/>
      <c r="I58" s="22"/>
      <c r="J58" s="22"/>
      <c r="K58" s="22"/>
      <c r="L58" s="101"/>
      <c r="M58" s="22"/>
      <c r="N58" s="22"/>
      <c r="O58" s="22"/>
      <c r="P58" s="22"/>
      <c r="Q58" s="22"/>
      <c r="R58" s="22"/>
      <c r="S58" s="79"/>
      <c r="T58" s="79"/>
      <c r="U58" s="20"/>
    </row>
    <row r="59" ht="36" spans="1:21">
      <c r="A59" s="78"/>
      <c r="B59" s="79"/>
      <c r="C59" s="57" t="s">
        <v>172</v>
      </c>
      <c r="D59" s="79"/>
      <c r="E59" s="79"/>
      <c r="F59" s="22" t="s">
        <v>173</v>
      </c>
      <c r="G59" s="22"/>
      <c r="H59" s="22"/>
      <c r="I59" s="22"/>
      <c r="J59" s="22"/>
      <c r="K59" s="22"/>
      <c r="L59" s="101"/>
      <c r="M59" s="22"/>
      <c r="N59" s="22"/>
      <c r="O59" s="22"/>
      <c r="P59" s="22"/>
      <c r="Q59" s="22"/>
      <c r="R59" s="22"/>
      <c r="S59" s="79"/>
      <c r="T59" s="79"/>
      <c r="U59" s="20"/>
    </row>
    <row r="60" ht="36" spans="1:21">
      <c r="A60" s="78"/>
      <c r="B60" s="79"/>
      <c r="C60" s="57" t="s">
        <v>94</v>
      </c>
      <c r="D60" s="79"/>
      <c r="E60" s="79"/>
      <c r="F60" s="22" t="s">
        <v>174</v>
      </c>
      <c r="G60" s="22"/>
      <c r="H60" s="22"/>
      <c r="I60" s="22"/>
      <c r="J60" s="22"/>
      <c r="K60" s="22"/>
      <c r="L60" s="101"/>
      <c r="M60" s="22"/>
      <c r="N60" s="22"/>
      <c r="O60" s="22"/>
      <c r="P60" s="22"/>
      <c r="Q60" s="22"/>
      <c r="R60" s="22"/>
      <c r="S60" s="79"/>
      <c r="T60" s="79"/>
      <c r="U60" s="20"/>
    </row>
    <row r="61" ht="36" spans="1:21">
      <c r="A61" s="80"/>
      <c r="B61" s="64"/>
      <c r="C61" s="57" t="s">
        <v>175</v>
      </c>
      <c r="D61" s="64"/>
      <c r="E61" s="64"/>
      <c r="F61" s="22" t="s">
        <v>176</v>
      </c>
      <c r="G61" s="22"/>
      <c r="H61" s="22"/>
      <c r="I61" s="22"/>
      <c r="J61" s="22"/>
      <c r="K61" s="22"/>
      <c r="L61" s="102"/>
      <c r="M61" s="22"/>
      <c r="N61" s="22"/>
      <c r="O61" s="22"/>
      <c r="P61" s="22"/>
      <c r="Q61" s="22"/>
      <c r="R61" s="22"/>
      <c r="S61" s="64"/>
      <c r="T61" s="64"/>
      <c r="U61" s="110"/>
    </row>
    <row r="62" ht="60" customHeight="1" spans="1:21">
      <c r="A62" s="25" t="s">
        <v>23</v>
      </c>
      <c r="B62" s="22" t="s">
        <v>103</v>
      </c>
      <c r="C62" s="63" t="s">
        <v>177</v>
      </c>
      <c r="D62" s="22" t="s">
        <v>178</v>
      </c>
      <c r="E62" s="25">
        <v>2019</v>
      </c>
      <c r="F62" s="22" t="s">
        <v>179</v>
      </c>
      <c r="G62" s="25">
        <v>24</v>
      </c>
      <c r="H62" s="25"/>
      <c r="I62" s="25"/>
      <c r="J62" s="25">
        <v>24</v>
      </c>
      <c r="K62" s="25"/>
      <c r="L62" s="92">
        <f t="shared" ref="L62:L70" si="6">SUM(H62:K62)</f>
        <v>24</v>
      </c>
      <c r="M62" s="97"/>
      <c r="N62" s="97"/>
      <c r="O62" s="97"/>
      <c r="P62" s="97"/>
      <c r="Q62" s="97"/>
      <c r="R62" s="97"/>
      <c r="S62" s="22" t="s">
        <v>180</v>
      </c>
      <c r="T62" s="22" t="s">
        <v>29</v>
      </c>
      <c r="U62" s="85" t="s">
        <v>85</v>
      </c>
    </row>
    <row r="63" ht="119" customHeight="1" spans="1:21">
      <c r="A63" s="25" t="s">
        <v>23</v>
      </c>
      <c r="B63" s="22" t="s">
        <v>103</v>
      </c>
      <c r="C63" s="63" t="s">
        <v>181</v>
      </c>
      <c r="D63" s="58" t="s">
        <v>182</v>
      </c>
      <c r="E63" s="25">
        <v>2019</v>
      </c>
      <c r="F63" s="22" t="s">
        <v>183</v>
      </c>
      <c r="G63" s="25">
        <v>139.4</v>
      </c>
      <c r="H63" s="25"/>
      <c r="I63" s="25"/>
      <c r="J63" s="25">
        <v>139.4</v>
      </c>
      <c r="K63" s="25"/>
      <c r="L63" s="92">
        <f t="shared" si="6"/>
        <v>139.4</v>
      </c>
      <c r="M63" s="97"/>
      <c r="N63" s="97"/>
      <c r="O63" s="97"/>
      <c r="P63" s="97"/>
      <c r="Q63" s="97"/>
      <c r="R63" s="97"/>
      <c r="S63" s="22" t="s">
        <v>180</v>
      </c>
      <c r="T63" s="22" t="s">
        <v>29</v>
      </c>
      <c r="U63" s="85" t="s">
        <v>85</v>
      </c>
    </row>
    <row r="64" ht="120" customHeight="1" spans="1:21">
      <c r="A64" s="25" t="s">
        <v>23</v>
      </c>
      <c r="B64" s="22" t="s">
        <v>103</v>
      </c>
      <c r="C64" s="63" t="s">
        <v>184</v>
      </c>
      <c r="D64" s="81" t="s">
        <v>185</v>
      </c>
      <c r="E64" s="22">
        <v>2019</v>
      </c>
      <c r="F64" s="22" t="s">
        <v>186</v>
      </c>
      <c r="G64" s="22">
        <v>49</v>
      </c>
      <c r="H64" s="22"/>
      <c r="I64" s="25"/>
      <c r="J64" s="22">
        <v>49</v>
      </c>
      <c r="K64" s="25"/>
      <c r="L64" s="92">
        <f t="shared" si="6"/>
        <v>49</v>
      </c>
      <c r="M64" s="97"/>
      <c r="N64" s="97"/>
      <c r="O64" s="97"/>
      <c r="P64" s="97"/>
      <c r="Q64" s="97"/>
      <c r="R64" s="97"/>
      <c r="S64" s="22" t="s">
        <v>180</v>
      </c>
      <c r="T64" s="22" t="s">
        <v>29</v>
      </c>
      <c r="U64" s="85" t="s">
        <v>85</v>
      </c>
    </row>
    <row r="65" ht="66" customHeight="1" spans="1:21">
      <c r="A65" s="25" t="s">
        <v>23</v>
      </c>
      <c r="B65" s="22" t="s">
        <v>24</v>
      </c>
      <c r="C65" s="63" t="s">
        <v>187</v>
      </c>
      <c r="D65" s="22" t="s">
        <v>188</v>
      </c>
      <c r="E65" s="22">
        <v>2019</v>
      </c>
      <c r="F65" s="22" t="s">
        <v>189</v>
      </c>
      <c r="G65" s="22">
        <v>36</v>
      </c>
      <c r="H65" s="22"/>
      <c r="I65" s="22"/>
      <c r="J65" s="22">
        <v>36</v>
      </c>
      <c r="K65" s="22"/>
      <c r="L65" s="92">
        <f t="shared" si="6"/>
        <v>36</v>
      </c>
      <c r="M65" s="97"/>
      <c r="N65" s="97"/>
      <c r="O65" s="97"/>
      <c r="P65" s="97"/>
      <c r="Q65" s="97"/>
      <c r="R65" s="97"/>
      <c r="S65" s="22" t="s">
        <v>180</v>
      </c>
      <c r="T65" s="22" t="s">
        <v>29</v>
      </c>
      <c r="U65" s="85" t="s">
        <v>85</v>
      </c>
    </row>
    <row r="66" ht="66" customHeight="1" spans="1:21">
      <c r="A66" s="22" t="s">
        <v>64</v>
      </c>
      <c r="B66" s="22" t="s">
        <v>190</v>
      </c>
      <c r="C66" s="111" t="s">
        <v>191</v>
      </c>
      <c r="D66" s="112" t="s">
        <v>192</v>
      </c>
      <c r="E66" s="112">
        <v>2019</v>
      </c>
      <c r="F66" s="111" t="s">
        <v>193</v>
      </c>
      <c r="G66" s="112">
        <v>12.33</v>
      </c>
      <c r="H66" s="25"/>
      <c r="I66" s="25"/>
      <c r="J66" s="25"/>
      <c r="K66" s="25"/>
      <c r="L66" s="92"/>
      <c r="M66" s="97"/>
      <c r="N66" s="97"/>
      <c r="O66" s="97"/>
      <c r="P66" s="112">
        <v>12.33</v>
      </c>
      <c r="Q66" s="97">
        <f>SUM(M66:P66)</f>
        <v>12.33</v>
      </c>
      <c r="R66" s="97"/>
      <c r="S66" s="22" t="s">
        <v>194</v>
      </c>
      <c r="T66" s="22" t="s">
        <v>29</v>
      </c>
      <c r="U66" s="104"/>
    </row>
    <row r="67" ht="66" customHeight="1" spans="1:21">
      <c r="A67" s="22" t="s">
        <v>64</v>
      </c>
      <c r="B67" s="22" t="s">
        <v>190</v>
      </c>
      <c r="C67" s="111" t="s">
        <v>195</v>
      </c>
      <c r="D67" s="112" t="s">
        <v>196</v>
      </c>
      <c r="E67" s="112">
        <v>2019</v>
      </c>
      <c r="F67" s="111" t="s">
        <v>197</v>
      </c>
      <c r="G67" s="112">
        <v>5.41</v>
      </c>
      <c r="H67" s="25"/>
      <c r="I67" s="25"/>
      <c r="J67" s="25"/>
      <c r="K67" s="25"/>
      <c r="L67" s="92"/>
      <c r="M67" s="97"/>
      <c r="N67" s="97"/>
      <c r="O67" s="97"/>
      <c r="P67" s="112">
        <v>5.41</v>
      </c>
      <c r="Q67" s="97">
        <f>SUM(M67:P67)</f>
        <v>5.41</v>
      </c>
      <c r="R67" s="97"/>
      <c r="S67" s="22" t="s">
        <v>194</v>
      </c>
      <c r="T67" s="22" t="s">
        <v>29</v>
      </c>
      <c r="U67" s="104"/>
    </row>
    <row r="68" ht="66" customHeight="1" spans="1:21">
      <c r="A68" s="22" t="s">
        <v>64</v>
      </c>
      <c r="B68" s="22" t="s">
        <v>65</v>
      </c>
      <c r="C68" s="22" t="s">
        <v>198</v>
      </c>
      <c r="D68" s="22" t="s">
        <v>199</v>
      </c>
      <c r="E68" s="60">
        <v>2019</v>
      </c>
      <c r="F68" s="22" t="s">
        <v>200</v>
      </c>
      <c r="G68" s="22">
        <v>60</v>
      </c>
      <c r="H68" s="22"/>
      <c r="I68" s="22">
        <v>60</v>
      </c>
      <c r="J68" s="22"/>
      <c r="K68" s="25"/>
      <c r="L68" s="92">
        <f t="shared" si="6"/>
        <v>60</v>
      </c>
      <c r="M68" s="97"/>
      <c r="N68" s="97"/>
      <c r="O68" s="97"/>
      <c r="P68" s="97"/>
      <c r="Q68" s="97"/>
      <c r="R68" s="97"/>
      <c r="S68" s="22" t="s">
        <v>201</v>
      </c>
      <c r="T68" s="22" t="s">
        <v>29</v>
      </c>
      <c r="U68" s="85" t="s">
        <v>202</v>
      </c>
    </row>
    <row r="69" ht="66" customHeight="1" spans="1:21">
      <c r="A69" s="22" t="s">
        <v>64</v>
      </c>
      <c r="B69" s="22" t="s">
        <v>65</v>
      </c>
      <c r="C69" s="22" t="s">
        <v>203</v>
      </c>
      <c r="D69" s="22" t="s">
        <v>204</v>
      </c>
      <c r="E69" s="60">
        <v>2019</v>
      </c>
      <c r="F69" s="22" t="s">
        <v>205</v>
      </c>
      <c r="G69" s="22">
        <v>100</v>
      </c>
      <c r="H69" s="22"/>
      <c r="I69" s="22">
        <v>100</v>
      </c>
      <c r="J69" s="22"/>
      <c r="K69" s="25"/>
      <c r="L69" s="92">
        <f t="shared" si="6"/>
        <v>100</v>
      </c>
      <c r="M69" s="97"/>
      <c r="N69" s="97"/>
      <c r="O69" s="97"/>
      <c r="P69" s="97"/>
      <c r="Q69" s="97"/>
      <c r="R69" s="97"/>
      <c r="S69" s="22" t="s">
        <v>201</v>
      </c>
      <c r="T69" s="22" t="s">
        <v>29</v>
      </c>
      <c r="U69" s="85" t="s">
        <v>202</v>
      </c>
    </row>
    <row r="70" ht="66" customHeight="1" spans="1:21">
      <c r="A70" s="22" t="s">
        <v>64</v>
      </c>
      <c r="B70" s="22" t="s">
        <v>65</v>
      </c>
      <c r="C70" s="22" t="s">
        <v>206</v>
      </c>
      <c r="D70" s="22" t="s">
        <v>207</v>
      </c>
      <c r="E70" s="60">
        <v>2019</v>
      </c>
      <c r="F70" s="22" t="s">
        <v>208</v>
      </c>
      <c r="G70" s="22">
        <v>90</v>
      </c>
      <c r="H70" s="113"/>
      <c r="I70" s="22">
        <v>90</v>
      </c>
      <c r="J70" s="22"/>
      <c r="K70" s="25"/>
      <c r="L70" s="92">
        <f t="shared" si="6"/>
        <v>90</v>
      </c>
      <c r="M70" s="97"/>
      <c r="N70" s="97"/>
      <c r="O70" s="97"/>
      <c r="P70" s="97"/>
      <c r="Q70" s="97"/>
      <c r="R70" s="97"/>
      <c r="S70" s="22" t="s">
        <v>201</v>
      </c>
      <c r="T70" s="22" t="s">
        <v>29</v>
      </c>
      <c r="U70" s="85" t="s">
        <v>202</v>
      </c>
    </row>
  </sheetData>
  <mergeCells count="36">
    <mergeCell ref="A1:B1"/>
    <mergeCell ref="A2:T2"/>
    <mergeCell ref="G3:Q3"/>
    <mergeCell ref="H4:L4"/>
    <mergeCell ref="M4:Q4"/>
    <mergeCell ref="A6:F6"/>
    <mergeCell ref="A3:A5"/>
    <mergeCell ref="A57:A61"/>
    <mergeCell ref="B3:B5"/>
    <mergeCell ref="B57:B61"/>
    <mergeCell ref="C3:C5"/>
    <mergeCell ref="D3:D5"/>
    <mergeCell ref="D57:D61"/>
    <mergeCell ref="E3:E5"/>
    <mergeCell ref="E57:E61"/>
    <mergeCell ref="F3:F5"/>
    <mergeCell ref="G4:G5"/>
    <mergeCell ref="G57:G61"/>
    <mergeCell ref="H57:H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R3:R4"/>
    <mergeCell ref="R57:R61"/>
    <mergeCell ref="S3:S4"/>
    <mergeCell ref="S57:S61"/>
    <mergeCell ref="T3:T4"/>
    <mergeCell ref="T57:T61"/>
    <mergeCell ref="U3:U4"/>
    <mergeCell ref="U57:U61"/>
  </mergeCells>
  <printOptions horizontalCentered="1"/>
  <pageMargins left="0.432638888888889" right="0.511805555555556" top="0.511805555555556" bottom="0.629861111111111" header="0.511805555555556" footer="0.393055555555556"/>
  <pageSetup paperSize="9" scale="79" firstPageNumber="5" fitToHeight="0" orientation="landscape" useFirstPageNumber="1" horizontalDpi="600"/>
  <headerFooter alignWithMargins="0">
    <oddFooter>&amp;C &amp;P </oddFooter>
  </headerFooter>
  <ignoredErrors>
    <ignoredError sqref="L6" formula="1"/>
    <ignoredError sqref="L7:L22 L25:L34 L38:L46 L51 L57:L65 L68:L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C18" sqref="$A18:$XFD21"/>
    </sheetView>
  </sheetViews>
  <sheetFormatPr defaultColWidth="9" defaultRowHeight="13.5"/>
  <cols>
    <col min="1" max="1" width="7.225" style="1" customWidth="1"/>
    <col min="2" max="2" width="14.125" style="1" customWidth="1"/>
    <col min="3" max="3" width="22.0166666666667" style="1" customWidth="1"/>
    <col min="4" max="6" width="15.1333333333333" style="3" customWidth="1"/>
    <col min="7" max="7" width="19.3083333333333" style="3" customWidth="1"/>
    <col min="8" max="8" width="23.75" style="1" customWidth="1"/>
    <col min="9" max="9" width="10.6333333333333" style="1" customWidth="1"/>
    <col min="10" max="10" width="9" style="1"/>
    <col min="11" max="11" width="9.38333333333333" style="1"/>
    <col min="12" max="16384" width="9" style="1"/>
  </cols>
  <sheetData>
    <row r="1" s="1" customFormat="1" ht="18.75" spans="1:7">
      <c r="A1" s="4" t="s">
        <v>209</v>
      </c>
      <c r="B1" s="5"/>
      <c r="C1" s="6"/>
      <c r="D1" s="6"/>
      <c r="E1" s="6"/>
      <c r="F1" s="6"/>
      <c r="G1" s="6"/>
    </row>
    <row r="2" s="1" customFormat="1" ht="22.5" spans="1:9">
      <c r="A2" s="7" t="s">
        <v>210</v>
      </c>
      <c r="B2" s="7"/>
      <c r="C2" s="7"/>
      <c r="D2" s="7"/>
      <c r="E2" s="7"/>
      <c r="F2" s="7"/>
      <c r="G2" s="7"/>
      <c r="H2" s="7"/>
      <c r="I2" s="7"/>
    </row>
    <row r="3" s="1" customFormat="1" ht="22" customHeight="1" spans="2:7">
      <c r="B3" s="8"/>
      <c r="C3" s="6"/>
      <c r="D3" s="6"/>
      <c r="E3" s="6"/>
      <c r="F3" s="6"/>
      <c r="G3" s="6"/>
    </row>
    <row r="4" s="1" customFormat="1" ht="17" customHeight="1" spans="1:9">
      <c r="A4" s="9" t="s">
        <v>211</v>
      </c>
      <c r="B4" s="10" t="s">
        <v>10</v>
      </c>
      <c r="C4" s="11" t="s">
        <v>212</v>
      </c>
      <c r="D4" s="11" t="s">
        <v>213</v>
      </c>
      <c r="E4" s="12" t="s">
        <v>8</v>
      </c>
      <c r="F4" s="12"/>
      <c r="G4" s="12"/>
      <c r="H4" s="13" t="s">
        <v>12</v>
      </c>
      <c r="I4" s="28"/>
    </row>
    <row r="5" s="1" customFormat="1" ht="21" customHeight="1" spans="1:9">
      <c r="A5" s="9"/>
      <c r="B5" s="10"/>
      <c r="C5" s="14"/>
      <c r="D5" s="14"/>
      <c r="E5" s="12" t="s">
        <v>13</v>
      </c>
      <c r="F5" s="12" t="s">
        <v>214</v>
      </c>
      <c r="G5" s="12" t="s">
        <v>15</v>
      </c>
      <c r="H5" s="13"/>
      <c r="I5" s="28"/>
    </row>
    <row r="6" s="1" customFormat="1" ht="80" customHeight="1" spans="1:10">
      <c r="A6" s="15"/>
      <c r="B6" s="15"/>
      <c r="C6" s="13" t="s">
        <v>215</v>
      </c>
      <c r="D6" s="13">
        <f>SUM(D7,D10,D13,D15,D18,D20)</f>
        <v>59</v>
      </c>
      <c r="E6" s="13">
        <f>SUM(E7,E10,E13,E15,E18,E20)</f>
        <v>2898.09</v>
      </c>
      <c r="F6" s="13">
        <f>SUM(F7,F10,F13,F15,F18,F20)</f>
        <v>2204.42</v>
      </c>
      <c r="G6" s="13">
        <f>SUM(G7,G10,G13,G15,G18,G20)</f>
        <v>693.67</v>
      </c>
      <c r="H6" s="16" t="s">
        <v>216</v>
      </c>
      <c r="I6" s="29"/>
      <c r="J6" s="28"/>
    </row>
    <row r="7" s="2" customFormat="1" ht="42" customHeight="1" spans="1:10">
      <c r="A7" s="17">
        <v>1</v>
      </c>
      <c r="B7" s="18" t="s">
        <v>28</v>
      </c>
      <c r="C7" s="13" t="s">
        <v>20</v>
      </c>
      <c r="D7" s="13">
        <f>SUM(D8:D9)</f>
        <v>20</v>
      </c>
      <c r="E7" s="13">
        <f>SUM(F7:G7)</f>
        <v>1078.5</v>
      </c>
      <c r="F7" s="13">
        <f>SUM(F8:F9)</f>
        <v>1044</v>
      </c>
      <c r="G7" s="13">
        <f>SUM(G8:G9)</f>
        <v>34.5</v>
      </c>
      <c r="H7" s="15"/>
      <c r="I7" s="29"/>
      <c r="J7" s="28"/>
    </row>
    <row r="8" s="2" customFormat="1" ht="42" customHeight="1" spans="1:10">
      <c r="A8" s="19"/>
      <c r="B8" s="20"/>
      <c r="C8" s="15" t="s">
        <v>65</v>
      </c>
      <c r="D8" s="15">
        <v>5</v>
      </c>
      <c r="E8" s="13">
        <f t="shared" ref="E8:E21" si="0">SUM(F8:G8)</f>
        <v>324.5</v>
      </c>
      <c r="F8" s="15">
        <v>290</v>
      </c>
      <c r="G8" s="15">
        <v>34.5</v>
      </c>
      <c r="H8" s="16" t="s">
        <v>217</v>
      </c>
      <c r="I8" s="29"/>
      <c r="J8" s="29"/>
    </row>
    <row r="9" s="1" customFormat="1" ht="42" customHeight="1" spans="1:10">
      <c r="A9" s="19"/>
      <c r="B9" s="20"/>
      <c r="C9" s="21" t="s">
        <v>24</v>
      </c>
      <c r="D9" s="15">
        <v>15</v>
      </c>
      <c r="E9" s="13">
        <f t="shared" si="0"/>
        <v>754</v>
      </c>
      <c r="F9" s="15">
        <v>754</v>
      </c>
      <c r="G9" s="15"/>
      <c r="H9" s="16" t="s">
        <v>218</v>
      </c>
      <c r="I9" s="29"/>
      <c r="J9" s="29"/>
    </row>
    <row r="10" s="2" customFormat="1" ht="42" customHeight="1" spans="1:10">
      <c r="A10" s="15">
        <v>2</v>
      </c>
      <c r="B10" s="22" t="s">
        <v>84</v>
      </c>
      <c r="C10" s="13" t="s">
        <v>20</v>
      </c>
      <c r="D10" s="13">
        <f>SUM(D11:D12)</f>
        <v>20</v>
      </c>
      <c r="E10" s="13">
        <f t="shared" si="0"/>
        <v>768.25</v>
      </c>
      <c r="F10" s="23">
        <f>SUM(F11:F12)</f>
        <v>403.25</v>
      </c>
      <c r="G10" s="23">
        <f>SUM(G11:G12)</f>
        <v>365</v>
      </c>
      <c r="H10" s="15"/>
      <c r="I10" s="29"/>
      <c r="J10" s="30"/>
    </row>
    <row r="11" s="2" customFormat="1" ht="61" customHeight="1" spans="1:10">
      <c r="A11" s="15"/>
      <c r="B11" s="22"/>
      <c r="C11" s="24" t="s">
        <v>24</v>
      </c>
      <c r="D11" s="15">
        <v>7</v>
      </c>
      <c r="E11" s="13">
        <f t="shared" si="0"/>
        <v>503.09</v>
      </c>
      <c r="F11" s="15">
        <v>203.25</v>
      </c>
      <c r="G11" s="25">
        <v>299.84</v>
      </c>
      <c r="H11" s="16" t="s">
        <v>219</v>
      </c>
      <c r="I11" s="29"/>
      <c r="J11" s="31"/>
    </row>
    <row r="12" s="2" customFormat="1" ht="61" customHeight="1" spans="1:10">
      <c r="A12" s="15"/>
      <c r="B12" s="22"/>
      <c r="C12" s="24" t="s">
        <v>103</v>
      </c>
      <c r="D12" s="15">
        <v>13</v>
      </c>
      <c r="E12" s="13">
        <f t="shared" si="0"/>
        <v>265.16</v>
      </c>
      <c r="F12" s="15">
        <v>200</v>
      </c>
      <c r="G12" s="26">
        <v>65.16</v>
      </c>
      <c r="H12" s="16" t="s">
        <v>220</v>
      </c>
      <c r="I12" s="29"/>
      <c r="J12" s="32"/>
    </row>
    <row r="13" s="2" customFormat="1" ht="42" customHeight="1" spans="1:10">
      <c r="A13" s="15">
        <v>3</v>
      </c>
      <c r="B13" s="22" t="s">
        <v>138</v>
      </c>
      <c r="C13" s="13" t="s">
        <v>20</v>
      </c>
      <c r="D13" s="13">
        <f>SUM(D14:D14)</f>
        <v>11</v>
      </c>
      <c r="E13" s="13">
        <f t="shared" si="0"/>
        <v>535.2</v>
      </c>
      <c r="F13" s="23">
        <f>SUM(F14)</f>
        <v>258.77</v>
      </c>
      <c r="G13" s="23">
        <f>SUM(G14)</f>
        <v>276.43</v>
      </c>
      <c r="H13" s="15"/>
      <c r="I13" s="29"/>
      <c r="J13" s="30"/>
    </row>
    <row r="14" s="1" customFormat="1" ht="85" customHeight="1" spans="1:11">
      <c r="A14" s="15"/>
      <c r="B14" s="22"/>
      <c r="C14" s="24" t="s">
        <v>103</v>
      </c>
      <c r="D14" s="15">
        <v>11</v>
      </c>
      <c r="E14" s="13">
        <f t="shared" si="0"/>
        <v>535.2</v>
      </c>
      <c r="F14" s="15">
        <v>258.77</v>
      </c>
      <c r="G14" s="26">
        <v>276.43</v>
      </c>
      <c r="H14" s="16" t="s">
        <v>221</v>
      </c>
      <c r="I14" s="33"/>
      <c r="J14" s="32"/>
      <c r="K14" s="34"/>
    </row>
    <row r="15" s="2" customFormat="1" ht="32" customHeight="1" spans="1:10">
      <c r="A15" s="15">
        <v>4</v>
      </c>
      <c r="B15" s="22" t="s">
        <v>180</v>
      </c>
      <c r="C15" s="13" t="s">
        <v>20</v>
      </c>
      <c r="D15" s="13">
        <f>SUM(D16:D16)</f>
        <v>3</v>
      </c>
      <c r="E15" s="13">
        <f t="shared" si="0"/>
        <v>248.4</v>
      </c>
      <c r="F15" s="23">
        <f>SUM(F16:F17)</f>
        <v>248.4</v>
      </c>
      <c r="G15" s="23"/>
      <c r="H15" s="15"/>
      <c r="I15" s="29"/>
      <c r="J15" s="30"/>
    </row>
    <row r="16" s="2" customFormat="1" ht="42" customHeight="1" spans="1:10">
      <c r="A16" s="15"/>
      <c r="B16" s="22"/>
      <c r="C16" s="24" t="s">
        <v>103</v>
      </c>
      <c r="D16" s="15">
        <v>3</v>
      </c>
      <c r="E16" s="13">
        <f t="shared" si="0"/>
        <v>212.4</v>
      </c>
      <c r="F16" s="26">
        <v>212.4</v>
      </c>
      <c r="G16" s="26"/>
      <c r="H16" s="16" t="s">
        <v>222</v>
      </c>
      <c r="I16" s="29"/>
      <c r="J16" s="32"/>
    </row>
    <row r="17" s="1" customFormat="1" ht="42" customHeight="1" spans="1:10">
      <c r="A17" s="15"/>
      <c r="B17" s="22"/>
      <c r="C17" s="24" t="s">
        <v>24</v>
      </c>
      <c r="D17" s="15">
        <v>1</v>
      </c>
      <c r="E17" s="13">
        <f t="shared" si="0"/>
        <v>36</v>
      </c>
      <c r="F17" s="26">
        <v>36</v>
      </c>
      <c r="G17" s="26"/>
      <c r="H17" s="16" t="s">
        <v>223</v>
      </c>
      <c r="I17" s="29"/>
      <c r="J17" s="32"/>
    </row>
    <row r="18" s="2" customFormat="1" ht="31" customHeight="1" spans="1:10">
      <c r="A18" s="15">
        <v>5</v>
      </c>
      <c r="B18" s="22" t="s">
        <v>194</v>
      </c>
      <c r="C18" s="13" t="s">
        <v>20</v>
      </c>
      <c r="D18" s="13">
        <f>SUM(D19)</f>
        <v>2</v>
      </c>
      <c r="E18" s="13">
        <f t="shared" si="0"/>
        <v>17.74</v>
      </c>
      <c r="F18" s="13"/>
      <c r="G18" s="13">
        <f>SUM(G19)</f>
        <v>17.74</v>
      </c>
      <c r="H18" s="13"/>
      <c r="I18" s="29"/>
      <c r="J18" s="28"/>
    </row>
    <row r="19" ht="31" customHeight="1" spans="1:10">
      <c r="A19" s="15"/>
      <c r="B19" s="22"/>
      <c r="C19" s="15" t="s">
        <v>190</v>
      </c>
      <c r="D19" s="15">
        <v>2</v>
      </c>
      <c r="E19" s="13">
        <f t="shared" si="0"/>
        <v>17.74</v>
      </c>
      <c r="F19" s="15"/>
      <c r="G19" s="15">
        <v>17.74</v>
      </c>
      <c r="H19" s="15"/>
      <c r="I19" s="29"/>
      <c r="J19" s="29"/>
    </row>
    <row r="20" s="2" customFormat="1" ht="31" customHeight="1" spans="1:10">
      <c r="A20" s="15">
        <v>6</v>
      </c>
      <c r="B20" s="22" t="s">
        <v>224</v>
      </c>
      <c r="C20" s="13" t="s">
        <v>20</v>
      </c>
      <c r="D20" s="13">
        <f>SUM(D21)</f>
        <v>3</v>
      </c>
      <c r="E20" s="13">
        <f t="shared" si="0"/>
        <v>250</v>
      </c>
      <c r="F20" s="13">
        <f>SUM(F21)</f>
        <v>250</v>
      </c>
      <c r="G20" s="13"/>
      <c r="H20" s="27"/>
      <c r="I20" s="29"/>
      <c r="J20" s="28"/>
    </row>
    <row r="21" s="1" customFormat="1" ht="31" customHeight="1" spans="1:10">
      <c r="A21" s="15"/>
      <c r="B21" s="22"/>
      <c r="C21" s="15" t="s">
        <v>65</v>
      </c>
      <c r="D21" s="15">
        <v>3</v>
      </c>
      <c r="E21" s="13">
        <f t="shared" si="0"/>
        <v>250</v>
      </c>
      <c r="F21" s="15">
        <v>250</v>
      </c>
      <c r="G21" s="15"/>
      <c r="H21" s="16" t="s">
        <v>225</v>
      </c>
      <c r="I21" s="29"/>
      <c r="J21" s="29"/>
    </row>
  </sheetData>
  <mergeCells count="19">
    <mergeCell ref="A2:H2"/>
    <mergeCell ref="E4:G4"/>
    <mergeCell ref="A4:A5"/>
    <mergeCell ref="A7:A9"/>
    <mergeCell ref="A10:A12"/>
    <mergeCell ref="A13:A14"/>
    <mergeCell ref="A15:A17"/>
    <mergeCell ref="A18:A19"/>
    <mergeCell ref="A20:A21"/>
    <mergeCell ref="B4:B5"/>
    <mergeCell ref="B7:B9"/>
    <mergeCell ref="B10:B12"/>
    <mergeCell ref="B13:B14"/>
    <mergeCell ref="B15:B17"/>
    <mergeCell ref="B18:B19"/>
    <mergeCell ref="B20:B21"/>
    <mergeCell ref="C4:C5"/>
    <mergeCell ref="D4:D5"/>
    <mergeCell ref="H4:H5"/>
  </mergeCells>
  <printOptions horizontalCentered="1"/>
  <pageMargins left="0.550694444444444" right="0.751388888888889" top="0.826388888888889" bottom="0.66875" header="0.511805555555556" footer="0.511805555555556"/>
  <pageSetup paperSize="9" firstPageNumber="16" orientation="landscape" useFirstPageNumber="1" horizontalDpi="600"/>
  <headerFooter alignWithMargins="0">
    <oddFooter>&amp;C &amp;P </oddFooter>
  </headerFooter>
  <ignoredErrors>
    <ignoredError sqref="E7 E10 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项目明细表</vt:lpstr>
      <vt:lpstr>各部门汇总表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现在进行时</cp:lastModifiedBy>
  <dcterms:created xsi:type="dcterms:W3CDTF">2019-04-24T09:05:00Z</dcterms:created>
  <dcterms:modified xsi:type="dcterms:W3CDTF">2019-11-28T02:18:15Z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