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产业项目计划" sheetId="2" r:id="rId2"/>
    <sheet name="蚕桑" sheetId="3" r:id="rId3"/>
    <sheet name="小额信贷贴息汇总表" sheetId="4" r:id="rId4"/>
  </sheets>
  <definedNames>
    <definedName name="_xlnm.Print_Titles" localSheetId="0">'汇总表'!$2:$5</definedName>
  </definedNames>
  <calcPr fullCalcOnLoad="1"/>
</workbook>
</file>

<file path=xl/sharedStrings.xml><?xml version="1.0" encoding="utf-8"?>
<sst xmlns="http://schemas.openxmlformats.org/spreadsheetml/2006/main" count="260" uniqueCount="158">
  <si>
    <t>附表1</t>
  </si>
  <si>
    <t>吴堡县2019年度财政涉农资金部分产业项目计划汇总表</t>
  </si>
  <si>
    <t>序号</t>
  </si>
  <si>
    <t>项目
名称</t>
  </si>
  <si>
    <t>实施
主体</t>
  </si>
  <si>
    <t>实施
地点</t>
  </si>
  <si>
    <t>建设内容</t>
  </si>
  <si>
    <t>建设
期限</t>
  </si>
  <si>
    <t>预期效益</t>
  </si>
  <si>
    <t>资金投入（万元）</t>
  </si>
  <si>
    <t>项目
主管
单位</t>
  </si>
  <si>
    <t>项目
实施
单位</t>
  </si>
  <si>
    <t>备注</t>
  </si>
  <si>
    <t>合计</t>
  </si>
  <si>
    <t>财政专项扶贫资金（万元）</t>
  </si>
  <si>
    <t>整合资金（万元）</t>
  </si>
  <si>
    <t>中央</t>
  </si>
  <si>
    <t>省
级</t>
  </si>
  <si>
    <t>市级</t>
  </si>
  <si>
    <t>县
级</t>
  </si>
  <si>
    <t>小计</t>
  </si>
  <si>
    <t>中央专项资金2500万元中支71.21万元</t>
  </si>
  <si>
    <t>寇家塬镇</t>
  </si>
  <si>
    <t>带动贫困户220户501人</t>
  </si>
  <si>
    <t>村集体组织产业</t>
  </si>
  <si>
    <t>村集体经济组织</t>
  </si>
  <si>
    <t>慕家塬村</t>
  </si>
  <si>
    <t>秋季新栽山地苹果175亩，本次申请第一轮补助资金：175亩*1000元=17.5万元</t>
  </si>
  <si>
    <t>带动贫困户88户207人</t>
  </si>
  <si>
    <t>农业局</t>
  </si>
  <si>
    <t>横沟村</t>
  </si>
  <si>
    <t>实际验收日光温室4座，共3252平米，已下达资金36.72万元，本次申请剩余资金18.564万元</t>
  </si>
  <si>
    <t>带动贫困户65户151人</t>
  </si>
  <si>
    <t>寇家塬村</t>
  </si>
  <si>
    <t>实际验收日光温室2座，共1107平米，已下达资金10.2万元，本次申请剩余资金8.619万元</t>
  </si>
  <si>
    <t>带动贫困户67户143人</t>
  </si>
  <si>
    <t>郭家沟镇</t>
  </si>
  <si>
    <t>带动贫困户121户352人</t>
  </si>
  <si>
    <t>刘家焉村</t>
  </si>
  <si>
    <t>春季计划下达山地苹果200亩，实际验收203亩，本次申请第二轮资金：3亩*1500元+200亩*500元=10.45万元</t>
  </si>
  <si>
    <t>带动贫困户64户177人</t>
  </si>
  <si>
    <t>秋季新栽山地苹果302亩，本次申请第一轮补助资金：302亩*1000元=30.2万元</t>
  </si>
  <si>
    <t>郭家沟村</t>
  </si>
  <si>
    <t>秋季新栽山地苹果44亩，本次申请第一轮补助资金：44亩*1000元=4.4万元</t>
  </si>
  <si>
    <t>带动贫困户57户175人</t>
  </si>
  <si>
    <t>岔上镇</t>
  </si>
  <si>
    <t>带动贫困户115户225人</t>
  </si>
  <si>
    <t>樊家畔村</t>
  </si>
  <si>
    <t>春季计划下达山地苹果200亩，资金20万元，实际验收118亩，应兑付118亩*1500元=17.7万元，剩余2.3万元调整为秋季山地苹果项目补助资金</t>
  </si>
  <si>
    <t>带动贫困户67户121人</t>
  </si>
  <si>
    <t>秋季新栽山地苹果350亩，本次申请第一轮补助资金350亩*1000元=35万元</t>
  </si>
  <si>
    <t>实际验收日光温室3座，共1960平米，已下达资金21.42万元，本次申请剩余补助资金11.9万元</t>
  </si>
  <si>
    <t>前畔村</t>
  </si>
  <si>
    <t>春季栽植山地苹果100亩，计划下达第一轮资金100亩*1000元=10万元，本次申请第二轮补助资金：100亩*500元=5万元</t>
  </si>
  <si>
    <t>带动贫困户48户104人</t>
  </si>
  <si>
    <t>辛家沟镇</t>
  </si>
  <si>
    <t>带动贫困户108户236人</t>
  </si>
  <si>
    <t>霍家山村</t>
  </si>
  <si>
    <t>春季计划下达山地苹果200亩，实际验收205亩，本次申请第二轮资金：5亩*1500元+200亩*500元=10.75万元</t>
  </si>
  <si>
    <t>带动贫困户21户44人</t>
  </si>
  <si>
    <t>秋季新栽山地苹果369亩，本次申请第一轮补助资金：369亩*1000元=36.9万元</t>
  </si>
  <si>
    <t>贾家山村</t>
  </si>
  <si>
    <t>秋季新栽山地苹果112亩，本次申请第一轮补助资金：112亩*1000元=11.2万元</t>
  </si>
  <si>
    <t>带动贫困户12户23人</t>
  </si>
  <si>
    <t>辛家沟村</t>
  </si>
  <si>
    <t>秋季新栽山地苹果162亩，春季已下达资金19.936万元未支付，调整为本次补助资金：162亩*1000元=16.2万元，剩余3.736万元，下次再做调整</t>
  </si>
  <si>
    <t>带动贫困户75户169人</t>
  </si>
  <si>
    <t>养蚕扶持</t>
  </si>
  <si>
    <t>2017年养蚕扶持</t>
  </si>
  <si>
    <t>受益贫困户44户</t>
  </si>
  <si>
    <t>到户产业</t>
  </si>
  <si>
    <t>郭家沟镇、辛家沟镇</t>
  </si>
  <si>
    <t>马铃薯良田繁育一亩田工程</t>
  </si>
  <si>
    <t>受益贫困户991户2323人</t>
  </si>
  <si>
    <t>小额信贷贴息</t>
  </si>
  <si>
    <t>吴堡县</t>
  </si>
  <si>
    <t>带动贫困户11户30人</t>
  </si>
  <si>
    <t>扶贫办</t>
  </si>
  <si>
    <t>附表2</t>
  </si>
  <si>
    <t>吴堡县2018年产业项目计划资金汇总表</t>
  </si>
  <si>
    <t>单位：万元</t>
  </si>
  <si>
    <t>项目名称</t>
  </si>
  <si>
    <t>镇（办）</t>
  </si>
  <si>
    <t>建设年度</t>
  </si>
  <si>
    <t>金额（万元）</t>
  </si>
  <si>
    <t>项目主管部门</t>
  </si>
  <si>
    <t>张家山镇</t>
  </si>
  <si>
    <t>宋家川街道办</t>
  </si>
  <si>
    <t>附表3</t>
  </si>
  <si>
    <t>补发寇家塬镇（贫困户）2017年养蚕扶持资金汇总表</t>
  </si>
  <si>
    <t>村 名</t>
  </si>
  <si>
    <t>养蚕户姓名</t>
  </si>
  <si>
    <t>人口</t>
  </si>
  <si>
    <t>春季养蚕量达标张数（张）</t>
  </si>
  <si>
    <t>扶持资金补助（元）</t>
  </si>
  <si>
    <t>秋季养蚕量达标张数（张）</t>
  </si>
  <si>
    <t>合计（元）</t>
  </si>
  <si>
    <t>联系电话</t>
  </si>
  <si>
    <t>身份证</t>
  </si>
  <si>
    <t>一卡通</t>
  </si>
  <si>
    <t>备 注</t>
  </si>
  <si>
    <t>11户</t>
  </si>
  <si>
    <t>杨家塬村</t>
  </si>
  <si>
    <t>于保玉</t>
  </si>
  <si>
    <t>15529754489</t>
  </si>
  <si>
    <t>612730196503100652</t>
  </si>
  <si>
    <t>6230271066600119655</t>
  </si>
  <si>
    <t>孔令华</t>
  </si>
  <si>
    <t>13239278899</t>
  </si>
  <si>
    <t>612730194707010625</t>
  </si>
  <si>
    <t>6230271066600119879</t>
  </si>
  <si>
    <t>杨全亲</t>
  </si>
  <si>
    <t>15591245502</t>
  </si>
  <si>
    <t>612730194501230614</t>
  </si>
  <si>
    <t>6230271066600138481</t>
  </si>
  <si>
    <t>宋怀喜</t>
  </si>
  <si>
    <t>15291242752</t>
  </si>
  <si>
    <t>612730196112030618</t>
  </si>
  <si>
    <t>6230271066600132963</t>
  </si>
  <si>
    <t>宋生民</t>
  </si>
  <si>
    <t>13109240009</t>
  </si>
  <si>
    <t>612730194909090619</t>
  </si>
  <si>
    <t>6230271066600133060</t>
  </si>
  <si>
    <t>宋喜旺</t>
  </si>
  <si>
    <t>13409171665</t>
  </si>
  <si>
    <t>612730196909210616</t>
  </si>
  <si>
    <t>6230271066600133003</t>
  </si>
  <si>
    <t>宋镇汶</t>
  </si>
  <si>
    <t>15336232591</t>
  </si>
  <si>
    <t>612730196502130614</t>
  </si>
  <si>
    <t>6230271066600132989</t>
  </si>
  <si>
    <t>田家塬村</t>
  </si>
  <si>
    <t>冯栓柱</t>
  </si>
  <si>
    <t>6127301953122880617</t>
  </si>
  <si>
    <t>6230271066600115026</t>
  </si>
  <si>
    <t>槐树港村</t>
  </si>
  <si>
    <t>慕道喜</t>
  </si>
  <si>
    <t xml:space="preserve">612730199508300219 </t>
  </si>
  <si>
    <t>6230271066602066748</t>
  </si>
  <si>
    <t>户主慕建文</t>
  </si>
  <si>
    <t>车家塬村</t>
  </si>
  <si>
    <t>刘文富</t>
  </si>
  <si>
    <t>612730194804010619</t>
  </si>
  <si>
    <t>6230271066600112460</t>
  </si>
  <si>
    <t>王奶华</t>
  </si>
  <si>
    <t>612730195305080617</t>
  </si>
  <si>
    <t>6230271066600135552</t>
  </si>
  <si>
    <t>附表4</t>
  </si>
  <si>
    <t>小额信贷贴息汇总表</t>
  </si>
  <si>
    <t>乡镇名称</t>
  </si>
  <si>
    <t>户数</t>
  </si>
  <si>
    <t>清息金额</t>
  </si>
  <si>
    <t>应贴息额</t>
  </si>
  <si>
    <t>张家山</t>
  </si>
  <si>
    <t>辛家沟</t>
  </si>
  <si>
    <t>郭家沟</t>
  </si>
  <si>
    <t>宋川镇</t>
  </si>
  <si>
    <t>寇家源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</si>
</sst>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_ "/>
  </numFmts>
  <fonts count="67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26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20"/>
      <name val="Calibri Light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b/>
      <sz val="18"/>
      <name val="Calibri Light"/>
      <family val="0"/>
    </font>
    <font>
      <b/>
      <sz val="10"/>
      <color theme="1"/>
      <name val="宋体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>
      <alignment vertical="center"/>
      <protection/>
    </xf>
    <xf numFmtId="0" fontId="41" fillId="7" borderId="2" applyNumberFormat="0" applyFont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0" borderId="0">
      <alignment/>
      <protection/>
    </xf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34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57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 wrapText="1"/>
    </xf>
    <xf numFmtId="0" fontId="57" fillId="34" borderId="9" xfId="100" applyNumberFormat="1" applyFont="1" applyFill="1" applyBorder="1" applyAlignment="1">
      <alignment horizontal="center" vertical="center" wrapText="1"/>
      <protection/>
    </xf>
    <xf numFmtId="0" fontId="57" fillId="34" borderId="9" xfId="100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/>
    </xf>
    <xf numFmtId="49" fontId="41" fillId="33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34" borderId="9" xfId="100" applyNumberFormat="1" applyFont="1" applyFill="1" applyBorder="1" applyAlignment="1" applyProtection="1">
      <alignment horizontal="center" vertical="center" wrapText="1" shrinkToFit="1"/>
      <protection locked="0"/>
    </xf>
    <xf numFmtId="0" fontId="58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1" fillId="0" borderId="0" xfId="74" applyFont="1" applyFill="1" applyAlignment="1">
      <alignment horizontal="center" vertical="center" wrapText="1"/>
      <protection/>
    </xf>
    <xf numFmtId="0" fontId="62" fillId="33" borderId="13" xfId="0" applyFont="1" applyFill="1" applyBorder="1" applyAlignment="1">
      <alignment horizontal="center" vertical="center" wrapText="1"/>
    </xf>
    <xf numFmtId="0" fontId="15" fillId="33" borderId="9" xfId="74" applyFont="1" applyFill="1" applyBorder="1" applyAlignment="1">
      <alignment horizontal="center" vertical="center" wrapText="1"/>
      <protection/>
    </xf>
    <xf numFmtId="0" fontId="63" fillId="33" borderId="9" xfId="74" applyFont="1" applyFill="1" applyBorder="1" applyAlignment="1">
      <alignment horizontal="center" vertical="center" wrapText="1"/>
      <protection/>
    </xf>
    <xf numFmtId="0" fontId="15" fillId="33" borderId="9" xfId="74" applyFont="1" applyFill="1" applyBorder="1" applyAlignment="1">
      <alignment horizontal="center" vertical="center"/>
      <protection/>
    </xf>
    <xf numFmtId="0" fontId="15" fillId="33" borderId="10" xfId="74" applyFont="1" applyFill="1" applyBorder="1" applyAlignment="1">
      <alignment horizontal="center" vertical="center"/>
      <protection/>
    </xf>
    <xf numFmtId="0" fontId="63" fillId="33" borderId="9" xfId="74" applyFont="1" applyFill="1" applyBorder="1" applyAlignment="1">
      <alignment horizontal="center" vertical="center"/>
      <protection/>
    </xf>
    <xf numFmtId="0" fontId="15" fillId="33" borderId="9" xfId="0" applyFont="1" applyFill="1" applyBorder="1" applyAlignment="1">
      <alignment horizontal="center" vertical="center"/>
    </xf>
    <xf numFmtId="0" fontId="64" fillId="33" borderId="9" xfId="74" applyFont="1" applyFill="1" applyBorder="1" applyAlignment="1">
      <alignment horizontal="center" vertical="center" wrapText="1"/>
      <protection/>
    </xf>
    <xf numFmtId="0" fontId="64" fillId="33" borderId="9" xfId="56" applyFont="1" applyFill="1" applyBorder="1" applyAlignment="1">
      <alignment horizontal="center" vertical="center" wrapText="1"/>
      <protection/>
    </xf>
    <xf numFmtId="0" fontId="64" fillId="33" borderId="9" xfId="72" applyFont="1" applyFill="1" applyBorder="1" applyAlignment="1">
      <alignment horizontal="center" vertical="center" wrapText="1"/>
      <protection/>
    </xf>
    <xf numFmtId="0" fontId="65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/>
    </xf>
    <xf numFmtId="0" fontId="64" fillId="33" borderId="14" xfId="56" applyFont="1" applyFill="1" applyBorder="1" applyAlignment="1">
      <alignment horizontal="center" vertical="center" wrapText="1"/>
      <protection/>
    </xf>
    <xf numFmtId="0" fontId="64" fillId="33" borderId="15" xfId="0" applyFont="1" applyFill="1" applyBorder="1" applyAlignment="1">
      <alignment horizontal="center" vertical="center"/>
    </xf>
    <xf numFmtId="0" fontId="64" fillId="33" borderId="15" xfId="56" applyFont="1" applyFill="1" applyBorder="1" applyAlignment="1">
      <alignment horizontal="center" vertical="center" wrapText="1"/>
      <protection/>
    </xf>
    <xf numFmtId="0" fontId="12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176" fontId="12" fillId="33" borderId="9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/>
    </xf>
    <xf numFmtId="0" fontId="64" fillId="0" borderId="9" xfId="0" applyFont="1" applyFill="1" applyBorder="1" applyAlignment="1">
      <alignment horizontal="center" vertical="center"/>
    </xf>
    <xf numFmtId="0" fontId="15" fillId="33" borderId="17" xfId="74" applyFont="1" applyFill="1" applyBorder="1" applyAlignment="1">
      <alignment horizontal="center" vertical="center"/>
      <protection/>
    </xf>
    <xf numFmtId="0" fontId="15" fillId="33" borderId="10" xfId="74" applyFont="1" applyFill="1" applyBorder="1" applyAlignment="1">
      <alignment horizontal="center" vertical="center" wrapText="1"/>
      <protection/>
    </xf>
    <xf numFmtId="0" fontId="15" fillId="33" borderId="17" xfId="74" applyFont="1" applyFill="1" applyBorder="1" applyAlignment="1">
      <alignment horizontal="center" vertical="center" wrapText="1"/>
      <protection/>
    </xf>
    <xf numFmtId="177" fontId="64" fillId="33" borderId="9" xfId="72" applyNumberFormat="1" applyFont="1" applyFill="1" applyBorder="1" applyAlignment="1">
      <alignment horizontal="center" vertical="center" wrapText="1"/>
      <protection/>
    </xf>
    <xf numFmtId="0" fontId="64" fillId="33" borderId="9" xfId="56" applyFont="1" applyFill="1" applyBorder="1" applyAlignment="1">
      <alignment horizontal="center" vertical="center"/>
      <protection/>
    </xf>
    <xf numFmtId="0" fontId="15" fillId="33" borderId="11" xfId="74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15" fillId="33" borderId="11" xfId="74" applyFont="1" applyFill="1" applyBorder="1" applyAlignment="1">
      <alignment horizontal="center" vertical="center" wrapText="1"/>
      <protection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0" fontId="66" fillId="33" borderId="9" xfId="74" applyFont="1" applyFill="1" applyBorder="1" applyAlignment="1">
      <alignment horizontal="center" vertical="center" wrapText="1"/>
      <protection/>
    </xf>
    <xf numFmtId="0" fontId="66" fillId="33" borderId="14" xfId="74" applyFont="1" applyFill="1" applyBorder="1" applyAlignment="1">
      <alignment horizontal="center" vertical="center" wrapText="1"/>
      <protection/>
    </xf>
    <xf numFmtId="0" fontId="66" fillId="33" borderId="15" xfId="7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9" xfId="0" applyFont="1" applyFill="1" applyBorder="1" applyAlignment="1" quotePrefix="1">
      <alignment horizontal="center" vertical="center"/>
    </xf>
  </cellXfs>
  <cellStyles count="87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23 10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23 13 2" xfId="29"/>
    <cellStyle name="注释" xfId="30"/>
    <cellStyle name="常规 2 5 2 2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46" xfId="52"/>
    <cellStyle name="20% - 强调文字颜色 5" xfId="53"/>
    <cellStyle name="强调文字颜色 1" xfId="54"/>
    <cellStyle name="常规 42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常规 48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常规 23 11" xfId="71"/>
    <cellStyle name="常规 10 2" xfId="72"/>
    <cellStyle name="60% - 强调文字颜色 6" xfId="73"/>
    <cellStyle name="常规 7" xfId="74"/>
    <cellStyle name="常规 10 2 3" xfId="75"/>
    <cellStyle name="常规 10 2 2" xfId="76"/>
    <cellStyle name="常规 2 7" xfId="77"/>
    <cellStyle name="常规 14" xfId="78"/>
    <cellStyle name="常规 11 3" xfId="79"/>
    <cellStyle name="常规 11 2" xfId="80"/>
    <cellStyle name="常规 10 4" xfId="81"/>
    <cellStyle name="常规 32" xfId="82"/>
    <cellStyle name="常规 27" xfId="83"/>
    <cellStyle name="常规 10 2 3 2" xfId="84"/>
    <cellStyle name="常规 5 2 2 2" xfId="85"/>
    <cellStyle name="常规 14 2 2" xfId="86"/>
    <cellStyle name="常规 12 2" xfId="87"/>
    <cellStyle name="常规 15" xfId="88"/>
    <cellStyle name="常规 23 11 2" xfId="89"/>
    <cellStyle name="常规 2 10" xfId="90"/>
    <cellStyle name="常规 2" xfId="91"/>
    <cellStyle name="常规 10" xfId="92"/>
    <cellStyle name="常规 23 12 2" xfId="93"/>
    <cellStyle name="常规 14 2" xfId="94"/>
    <cellStyle name="常规 4" xfId="95"/>
    <cellStyle name="常规 36" xfId="96"/>
    <cellStyle name="常规 2 2 3" xfId="97"/>
    <cellStyle name="常规 2 2 7" xfId="98"/>
    <cellStyle name="常规 18" xfId="99"/>
    <cellStyle name="常规 3" xfId="10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SheetLayoutView="100" workbookViewId="0" topLeftCell="A1">
      <pane ySplit="5" topLeftCell="A18" activePane="bottomLeft" state="frozen"/>
      <selection pane="bottomLeft" activeCell="A26" sqref="A26:A28"/>
    </sheetView>
  </sheetViews>
  <sheetFormatPr defaultColWidth="9.00390625" defaultRowHeight="14.25"/>
  <cols>
    <col min="1" max="1" width="4.875" style="1" customWidth="1"/>
    <col min="2" max="2" width="9.125" style="1" customWidth="1"/>
    <col min="3" max="3" width="8.50390625" style="1" customWidth="1"/>
    <col min="4" max="4" width="8.125" style="1" customWidth="1"/>
    <col min="5" max="5" width="34.75390625" style="1" customWidth="1"/>
    <col min="6" max="6" width="6.25390625" style="1" customWidth="1"/>
    <col min="7" max="7" width="10.375" style="1" customWidth="1"/>
    <col min="8" max="8" width="8.875" style="1" customWidth="1"/>
    <col min="9" max="9" width="7.125" style="1" customWidth="1"/>
    <col min="10" max="12" width="4.25390625" style="1" customWidth="1"/>
    <col min="13" max="13" width="6.375" style="1" customWidth="1"/>
    <col min="14" max="16" width="4.375" style="1" customWidth="1"/>
    <col min="17" max="17" width="8.875" style="1" customWidth="1"/>
    <col min="18" max="18" width="9.75390625" style="1" customWidth="1"/>
    <col min="19" max="19" width="7.00390625" style="1" customWidth="1"/>
    <col min="20" max="20" width="8.50390625" style="1" customWidth="1"/>
    <col min="21" max="16384" width="9.00390625" style="1" customWidth="1"/>
  </cols>
  <sheetData>
    <row r="1" spans="1:2" s="1" customFormat="1" ht="14.25">
      <c r="A1" s="3" t="s">
        <v>0</v>
      </c>
      <c r="B1" s="3"/>
    </row>
    <row r="2" spans="1:21" s="1" customFormat="1" ht="39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s="37" customFormat="1" ht="25.5" customHeight="1">
      <c r="A3" s="40" t="s">
        <v>2</v>
      </c>
      <c r="B3" s="41" t="s">
        <v>3</v>
      </c>
      <c r="C3" s="41" t="s">
        <v>4</v>
      </c>
      <c r="D3" s="42" t="s">
        <v>5</v>
      </c>
      <c r="E3" s="42" t="s">
        <v>6</v>
      </c>
      <c r="F3" s="42" t="s">
        <v>7</v>
      </c>
      <c r="G3" s="43" t="s">
        <v>8</v>
      </c>
      <c r="H3" s="44" t="s">
        <v>9</v>
      </c>
      <c r="I3" s="75"/>
      <c r="J3" s="75"/>
      <c r="K3" s="75"/>
      <c r="L3" s="75"/>
      <c r="M3" s="75"/>
      <c r="N3" s="75"/>
      <c r="O3" s="75"/>
      <c r="P3" s="75"/>
      <c r="Q3" s="75"/>
      <c r="R3" s="80"/>
      <c r="S3" s="41" t="s">
        <v>10</v>
      </c>
      <c r="T3" s="41" t="s">
        <v>11</v>
      </c>
      <c r="U3" s="81" t="s">
        <v>12</v>
      </c>
    </row>
    <row r="4" spans="1:21" s="37" customFormat="1" ht="25.5" customHeight="1">
      <c r="A4" s="40"/>
      <c r="B4" s="41"/>
      <c r="C4" s="41"/>
      <c r="D4" s="42"/>
      <c r="E4" s="42"/>
      <c r="F4" s="45"/>
      <c r="G4" s="43"/>
      <c r="H4" s="41" t="s">
        <v>13</v>
      </c>
      <c r="I4" s="43" t="s">
        <v>14</v>
      </c>
      <c r="J4" s="43"/>
      <c r="K4" s="43"/>
      <c r="L4" s="43"/>
      <c r="M4" s="43"/>
      <c r="N4" s="76" t="s">
        <v>15</v>
      </c>
      <c r="O4" s="77"/>
      <c r="P4" s="77"/>
      <c r="Q4" s="77"/>
      <c r="R4" s="82"/>
      <c r="S4" s="41"/>
      <c r="T4" s="41"/>
      <c r="U4" s="83"/>
    </row>
    <row r="5" spans="1:21" s="37" customFormat="1" ht="33" customHeight="1">
      <c r="A5" s="40"/>
      <c r="B5" s="41"/>
      <c r="C5" s="41"/>
      <c r="D5" s="42"/>
      <c r="E5" s="42"/>
      <c r="F5" s="45"/>
      <c r="G5" s="43"/>
      <c r="H5" s="41"/>
      <c r="I5" s="41" t="s">
        <v>16</v>
      </c>
      <c r="J5" s="43" t="s">
        <v>17</v>
      </c>
      <c r="K5" s="41" t="s">
        <v>18</v>
      </c>
      <c r="L5" s="43" t="s">
        <v>19</v>
      </c>
      <c r="M5" s="41" t="s">
        <v>20</v>
      </c>
      <c r="N5" s="41" t="s">
        <v>16</v>
      </c>
      <c r="O5" s="43" t="s">
        <v>17</v>
      </c>
      <c r="P5" s="41" t="s">
        <v>18</v>
      </c>
      <c r="Q5" s="43" t="s">
        <v>19</v>
      </c>
      <c r="R5" s="41" t="s">
        <v>20</v>
      </c>
      <c r="S5" s="41"/>
      <c r="T5" s="41"/>
      <c r="U5" s="84"/>
    </row>
    <row r="6" spans="1:21" s="37" customFormat="1" ht="69" customHeight="1">
      <c r="A6" s="41"/>
      <c r="B6" s="42"/>
      <c r="C6" s="42"/>
      <c r="D6" s="46" t="s">
        <v>13</v>
      </c>
      <c r="E6" s="42"/>
      <c r="F6" s="45"/>
      <c r="G6" s="41"/>
      <c r="H6" s="41">
        <f>SUM(H7+H11+H15+H20+H25)</f>
        <v>236.1317</v>
      </c>
      <c r="I6" s="41">
        <f aca="true" t="shared" si="0" ref="I6:R6">SUM(I7+I11+I15+I20+I25)</f>
        <v>71.21</v>
      </c>
      <c r="J6" s="41">
        <f t="shared" si="0"/>
        <v>0</v>
      </c>
      <c r="K6" s="41">
        <f t="shared" si="0"/>
        <v>0</v>
      </c>
      <c r="L6" s="41">
        <f t="shared" si="0"/>
        <v>0</v>
      </c>
      <c r="M6" s="41">
        <f t="shared" si="0"/>
        <v>71.21</v>
      </c>
      <c r="N6" s="41">
        <f t="shared" si="0"/>
        <v>0</v>
      </c>
      <c r="O6" s="41">
        <f t="shared" si="0"/>
        <v>0</v>
      </c>
      <c r="P6" s="41">
        <f t="shared" si="0"/>
        <v>0</v>
      </c>
      <c r="Q6" s="41">
        <f t="shared" si="0"/>
        <v>164.9217</v>
      </c>
      <c r="R6" s="41">
        <f t="shared" si="0"/>
        <v>164.9217</v>
      </c>
      <c r="S6" s="41"/>
      <c r="T6" s="41"/>
      <c r="U6" s="85" t="s">
        <v>21</v>
      </c>
    </row>
    <row r="7" spans="1:21" s="37" customFormat="1" ht="39" customHeight="1">
      <c r="A7" s="41"/>
      <c r="B7" s="42" t="s">
        <v>22</v>
      </c>
      <c r="C7" s="42"/>
      <c r="D7" s="46" t="s">
        <v>20</v>
      </c>
      <c r="E7" s="42"/>
      <c r="F7" s="45"/>
      <c r="G7" s="41" t="s">
        <v>23</v>
      </c>
      <c r="H7" s="41">
        <v>44.683</v>
      </c>
      <c r="I7" s="41">
        <f>SUM(I8:I10)</f>
        <v>0</v>
      </c>
      <c r="J7" s="41">
        <f aca="true" t="shared" si="1" ref="J7:R7">SUM(J8:J10)</f>
        <v>0</v>
      </c>
      <c r="K7" s="41">
        <f t="shared" si="1"/>
        <v>0</v>
      </c>
      <c r="L7" s="41">
        <f t="shared" si="1"/>
        <v>0</v>
      </c>
      <c r="M7" s="41">
        <f t="shared" si="1"/>
        <v>0</v>
      </c>
      <c r="N7" s="41">
        <f t="shared" si="1"/>
        <v>0</v>
      </c>
      <c r="O7" s="41">
        <f t="shared" si="1"/>
        <v>0</v>
      </c>
      <c r="P7" s="41">
        <f t="shared" si="1"/>
        <v>0</v>
      </c>
      <c r="Q7" s="41">
        <f t="shared" si="1"/>
        <v>44.683</v>
      </c>
      <c r="R7" s="41">
        <f t="shared" si="1"/>
        <v>44.683</v>
      </c>
      <c r="S7" s="41"/>
      <c r="T7" s="41"/>
      <c r="U7" s="73"/>
    </row>
    <row r="8" spans="1:21" s="37" customFormat="1" ht="34.5" customHeight="1">
      <c r="A8" s="47">
        <v>1</v>
      </c>
      <c r="B8" s="48" t="s">
        <v>24</v>
      </c>
      <c r="C8" s="48" t="s">
        <v>25</v>
      </c>
      <c r="D8" s="48" t="s">
        <v>26</v>
      </c>
      <c r="E8" s="48" t="s">
        <v>27</v>
      </c>
      <c r="F8" s="48">
        <v>2018</v>
      </c>
      <c r="G8" s="48" t="s">
        <v>28</v>
      </c>
      <c r="H8" s="49">
        <v>17.5</v>
      </c>
      <c r="I8" s="49"/>
      <c r="J8" s="78"/>
      <c r="K8" s="49"/>
      <c r="L8" s="79"/>
      <c r="M8" s="79"/>
      <c r="N8" s="79"/>
      <c r="O8" s="79"/>
      <c r="P8" s="79"/>
      <c r="Q8" s="49">
        <v>17.5</v>
      </c>
      <c r="R8" s="49">
        <v>17.5</v>
      </c>
      <c r="S8" s="86" t="s">
        <v>29</v>
      </c>
      <c r="T8" s="86" t="s">
        <v>22</v>
      </c>
      <c r="U8" s="73"/>
    </row>
    <row r="9" spans="1:21" s="37" customFormat="1" ht="36" customHeight="1">
      <c r="A9" s="47">
        <v>2</v>
      </c>
      <c r="B9" s="48" t="s">
        <v>24</v>
      </c>
      <c r="C9" s="48" t="s">
        <v>25</v>
      </c>
      <c r="D9" s="48" t="s">
        <v>30</v>
      </c>
      <c r="E9" s="48" t="s">
        <v>31</v>
      </c>
      <c r="F9" s="48">
        <v>2018</v>
      </c>
      <c r="G9" s="48" t="s">
        <v>32</v>
      </c>
      <c r="H9" s="48">
        <v>18.564</v>
      </c>
      <c r="I9" s="49"/>
      <c r="J9" s="78"/>
      <c r="K9" s="48"/>
      <c r="L9" s="79"/>
      <c r="M9" s="79"/>
      <c r="N9" s="79"/>
      <c r="O9" s="79"/>
      <c r="P9" s="79"/>
      <c r="Q9" s="48">
        <v>18.564</v>
      </c>
      <c r="R9" s="48">
        <v>18.564</v>
      </c>
      <c r="S9" s="86" t="s">
        <v>29</v>
      </c>
      <c r="T9" s="86" t="s">
        <v>22</v>
      </c>
      <c r="U9" s="73"/>
    </row>
    <row r="10" spans="1:21" s="37" customFormat="1" ht="33" customHeight="1">
      <c r="A10" s="47">
        <v>3</v>
      </c>
      <c r="B10" s="48" t="s">
        <v>24</v>
      </c>
      <c r="C10" s="48" t="s">
        <v>25</v>
      </c>
      <c r="D10" s="48" t="s">
        <v>33</v>
      </c>
      <c r="E10" s="48" t="s">
        <v>34</v>
      </c>
      <c r="F10" s="48">
        <v>2018</v>
      </c>
      <c r="G10" s="48" t="s">
        <v>35</v>
      </c>
      <c r="H10" s="48">
        <v>8.619</v>
      </c>
      <c r="I10" s="49"/>
      <c r="J10" s="78"/>
      <c r="K10" s="48"/>
      <c r="L10" s="79"/>
      <c r="M10" s="79"/>
      <c r="N10" s="79"/>
      <c r="O10" s="79"/>
      <c r="P10" s="79"/>
      <c r="Q10" s="48">
        <v>8.619</v>
      </c>
      <c r="R10" s="48">
        <v>8.619</v>
      </c>
      <c r="S10" s="86" t="s">
        <v>29</v>
      </c>
      <c r="T10" s="86" t="s">
        <v>22</v>
      </c>
      <c r="U10" s="73"/>
    </row>
    <row r="11" spans="1:21" s="37" customFormat="1" ht="33.75" customHeight="1">
      <c r="A11" s="50"/>
      <c r="B11" s="50" t="s">
        <v>36</v>
      </c>
      <c r="C11" s="50"/>
      <c r="D11" s="50" t="s">
        <v>20</v>
      </c>
      <c r="E11" s="51"/>
      <c r="F11" s="50"/>
      <c r="G11" s="52" t="s">
        <v>37</v>
      </c>
      <c r="H11" s="52">
        <v>45.05</v>
      </c>
      <c r="I11" s="50">
        <f>SUM(I12:I14)</f>
        <v>7.5</v>
      </c>
      <c r="J11" s="50">
        <f aca="true" t="shared" si="2" ref="J11:R11">SUM(J12:J14)</f>
        <v>0</v>
      </c>
      <c r="K11" s="50">
        <f t="shared" si="2"/>
        <v>0</v>
      </c>
      <c r="L11" s="50">
        <f t="shared" si="2"/>
        <v>0</v>
      </c>
      <c r="M11" s="50">
        <f t="shared" si="2"/>
        <v>7.5</v>
      </c>
      <c r="N11" s="50">
        <f t="shared" si="2"/>
        <v>0</v>
      </c>
      <c r="O11" s="50">
        <f t="shared" si="2"/>
        <v>0</v>
      </c>
      <c r="P11" s="50">
        <f t="shared" si="2"/>
        <v>0</v>
      </c>
      <c r="Q11" s="50">
        <f t="shared" si="2"/>
        <v>37.55</v>
      </c>
      <c r="R11" s="50">
        <f t="shared" si="2"/>
        <v>37.55</v>
      </c>
      <c r="S11" s="86"/>
      <c r="T11" s="50"/>
      <c r="U11" s="73"/>
    </row>
    <row r="12" spans="1:21" s="37" customFormat="1" ht="45" customHeight="1">
      <c r="A12" s="53">
        <v>4</v>
      </c>
      <c r="B12" s="54" t="s">
        <v>24</v>
      </c>
      <c r="C12" s="54" t="s">
        <v>25</v>
      </c>
      <c r="D12" s="54" t="s">
        <v>38</v>
      </c>
      <c r="E12" s="48" t="s">
        <v>39</v>
      </c>
      <c r="F12" s="48">
        <v>2018</v>
      </c>
      <c r="G12" s="54" t="s">
        <v>40</v>
      </c>
      <c r="H12" s="54">
        <v>40.65</v>
      </c>
      <c r="I12" s="54">
        <v>7.5</v>
      </c>
      <c r="J12" s="48"/>
      <c r="K12" s="48"/>
      <c r="L12" s="48"/>
      <c r="M12" s="54">
        <v>7.5</v>
      </c>
      <c r="N12" s="48"/>
      <c r="O12" s="48"/>
      <c r="P12" s="48"/>
      <c r="Q12" s="54">
        <v>33.15</v>
      </c>
      <c r="R12" s="54">
        <v>33.15</v>
      </c>
      <c r="S12" s="54" t="s">
        <v>29</v>
      </c>
      <c r="T12" s="54" t="s">
        <v>36</v>
      </c>
      <c r="U12" s="73"/>
    </row>
    <row r="13" spans="1:21" s="37" customFormat="1" ht="33.75" customHeight="1">
      <c r="A13" s="55"/>
      <c r="B13" s="56"/>
      <c r="C13" s="56"/>
      <c r="D13" s="56"/>
      <c r="E13" s="48" t="s">
        <v>41</v>
      </c>
      <c r="F13" s="48">
        <v>2018</v>
      </c>
      <c r="G13" s="56"/>
      <c r="H13" s="56"/>
      <c r="I13" s="56"/>
      <c r="J13" s="48"/>
      <c r="K13" s="48"/>
      <c r="L13" s="48"/>
      <c r="M13" s="56"/>
      <c r="N13" s="48"/>
      <c r="O13" s="48"/>
      <c r="P13" s="48"/>
      <c r="Q13" s="56"/>
      <c r="R13" s="56"/>
      <c r="S13" s="56"/>
      <c r="T13" s="56"/>
      <c r="U13" s="73"/>
    </row>
    <row r="14" spans="1:21" s="37" customFormat="1" ht="33.75" customHeight="1">
      <c r="A14" s="57">
        <v>5</v>
      </c>
      <c r="B14" s="57" t="s">
        <v>24</v>
      </c>
      <c r="C14" s="57" t="s">
        <v>25</v>
      </c>
      <c r="D14" s="58" t="s">
        <v>42</v>
      </c>
      <c r="E14" s="48" t="s">
        <v>43</v>
      </c>
      <c r="F14" s="58">
        <v>2018</v>
      </c>
      <c r="G14" s="57" t="s">
        <v>44</v>
      </c>
      <c r="H14" s="57">
        <v>4.4</v>
      </c>
      <c r="I14" s="64"/>
      <c r="J14" s="64"/>
      <c r="K14" s="57"/>
      <c r="L14" s="64"/>
      <c r="M14" s="64"/>
      <c r="N14" s="64"/>
      <c r="O14" s="64"/>
      <c r="P14" s="64"/>
      <c r="Q14" s="57">
        <v>4.4</v>
      </c>
      <c r="R14" s="57">
        <v>4.4</v>
      </c>
      <c r="S14" s="86" t="s">
        <v>29</v>
      </c>
      <c r="T14" s="63" t="s">
        <v>36</v>
      </c>
      <c r="U14" s="73"/>
    </row>
    <row r="15" spans="1:21" s="37" customFormat="1" ht="42.75" customHeight="1">
      <c r="A15" s="50"/>
      <c r="B15" s="52" t="s">
        <v>45</v>
      </c>
      <c r="C15" s="52"/>
      <c r="D15" s="52" t="s">
        <v>20</v>
      </c>
      <c r="E15" s="52"/>
      <c r="F15" s="52"/>
      <c r="G15" s="52" t="s">
        <v>46</v>
      </c>
      <c r="H15" s="52">
        <v>49.6</v>
      </c>
      <c r="I15" s="52">
        <f>SUM(I16:I19)</f>
        <v>0</v>
      </c>
      <c r="J15" s="52">
        <f aca="true" t="shared" si="3" ref="J15:R15">SUM(J16:J19)</f>
        <v>0</v>
      </c>
      <c r="K15" s="52">
        <f t="shared" si="3"/>
        <v>0</v>
      </c>
      <c r="L15" s="52">
        <f t="shared" si="3"/>
        <v>0</v>
      </c>
      <c r="M15" s="52">
        <f t="shared" si="3"/>
        <v>0</v>
      </c>
      <c r="N15" s="52">
        <f t="shared" si="3"/>
        <v>0</v>
      </c>
      <c r="O15" s="52">
        <f t="shared" si="3"/>
        <v>0</v>
      </c>
      <c r="P15" s="52">
        <f t="shared" si="3"/>
        <v>0</v>
      </c>
      <c r="Q15" s="52">
        <f t="shared" si="3"/>
        <v>49.6</v>
      </c>
      <c r="R15" s="52">
        <f t="shared" si="3"/>
        <v>49.6</v>
      </c>
      <c r="S15" s="86"/>
      <c r="T15" s="52"/>
      <c r="U15" s="73"/>
    </row>
    <row r="16" spans="1:21" s="37" customFormat="1" ht="51" customHeight="1">
      <c r="A16" s="53">
        <v>6</v>
      </c>
      <c r="B16" s="59" t="s">
        <v>24</v>
      </c>
      <c r="C16" s="59" t="s">
        <v>25</v>
      </c>
      <c r="D16" s="59" t="s">
        <v>47</v>
      </c>
      <c r="E16" s="57" t="s">
        <v>48</v>
      </c>
      <c r="F16" s="59">
        <v>2018</v>
      </c>
      <c r="G16" s="59" t="s">
        <v>49</v>
      </c>
      <c r="H16" s="59">
        <v>32.7</v>
      </c>
      <c r="I16" s="52"/>
      <c r="J16" s="52"/>
      <c r="K16" s="52"/>
      <c r="L16" s="52"/>
      <c r="M16" s="52"/>
      <c r="N16" s="52"/>
      <c r="O16" s="52"/>
      <c r="P16" s="52"/>
      <c r="Q16" s="59">
        <v>32.7</v>
      </c>
      <c r="R16" s="59">
        <v>32.7</v>
      </c>
      <c r="S16" s="87" t="s">
        <v>29</v>
      </c>
      <c r="T16" s="59" t="s">
        <v>45</v>
      </c>
      <c r="U16" s="73"/>
    </row>
    <row r="17" spans="1:21" s="37" customFormat="1" ht="33.75" customHeight="1">
      <c r="A17" s="60"/>
      <c r="B17" s="61"/>
      <c r="C17" s="61"/>
      <c r="D17" s="61"/>
      <c r="E17" s="48" t="s">
        <v>50</v>
      </c>
      <c r="F17" s="62"/>
      <c r="G17" s="61"/>
      <c r="H17" s="62"/>
      <c r="I17" s="64"/>
      <c r="J17" s="64"/>
      <c r="K17" s="64"/>
      <c r="L17" s="64"/>
      <c r="M17" s="64"/>
      <c r="N17" s="64"/>
      <c r="O17" s="64"/>
      <c r="P17" s="64"/>
      <c r="Q17" s="62"/>
      <c r="R17" s="62"/>
      <c r="S17" s="88"/>
      <c r="T17" s="62"/>
      <c r="U17" s="73"/>
    </row>
    <row r="18" spans="1:21" s="37" customFormat="1" ht="33.75" customHeight="1">
      <c r="A18" s="55"/>
      <c r="B18" s="62"/>
      <c r="C18" s="62"/>
      <c r="D18" s="62"/>
      <c r="E18" s="48" t="s">
        <v>51</v>
      </c>
      <c r="F18" s="62">
        <v>2018</v>
      </c>
      <c r="G18" s="62"/>
      <c r="H18" s="62">
        <v>11.9</v>
      </c>
      <c r="I18" s="64"/>
      <c r="J18" s="64"/>
      <c r="K18" s="64"/>
      <c r="L18" s="64"/>
      <c r="M18" s="64"/>
      <c r="N18" s="64"/>
      <c r="O18" s="64"/>
      <c r="P18" s="64"/>
      <c r="Q18" s="62">
        <v>11.9</v>
      </c>
      <c r="R18" s="62">
        <v>11.9</v>
      </c>
      <c r="S18" s="88" t="s">
        <v>29</v>
      </c>
      <c r="T18" s="62" t="s">
        <v>45</v>
      </c>
      <c r="U18" s="73"/>
    </row>
    <row r="19" spans="1:21" s="37" customFormat="1" ht="42" customHeight="1">
      <c r="A19" s="63">
        <v>7</v>
      </c>
      <c r="B19" s="57" t="s">
        <v>24</v>
      </c>
      <c r="C19" s="57" t="s">
        <v>25</v>
      </c>
      <c r="D19" s="57" t="s">
        <v>52</v>
      </c>
      <c r="E19" s="57" t="s">
        <v>53</v>
      </c>
      <c r="F19" s="64">
        <v>2018</v>
      </c>
      <c r="G19" s="57" t="s">
        <v>54</v>
      </c>
      <c r="H19" s="65">
        <v>5</v>
      </c>
      <c r="I19" s="64"/>
      <c r="J19" s="64"/>
      <c r="K19" s="65"/>
      <c r="L19" s="64"/>
      <c r="M19" s="64"/>
      <c r="N19" s="64"/>
      <c r="O19" s="64"/>
      <c r="P19" s="64"/>
      <c r="Q19" s="65">
        <v>5</v>
      </c>
      <c r="R19" s="65">
        <v>5</v>
      </c>
      <c r="S19" s="86" t="s">
        <v>29</v>
      </c>
      <c r="T19" s="57" t="s">
        <v>45</v>
      </c>
      <c r="U19" s="73"/>
    </row>
    <row r="20" spans="1:21" s="37" customFormat="1" ht="37.5" customHeight="1">
      <c r="A20" s="46"/>
      <c r="B20" s="46" t="s">
        <v>55</v>
      </c>
      <c r="C20" s="46"/>
      <c r="D20" s="46" t="s">
        <v>20</v>
      </c>
      <c r="E20" s="52"/>
      <c r="F20" s="46"/>
      <c r="G20" s="52" t="s">
        <v>56</v>
      </c>
      <c r="H20" s="46">
        <v>58.85</v>
      </c>
      <c r="I20" s="46">
        <f aca="true" t="shared" si="4" ref="I20:R20">SUM(I21:I24)</f>
        <v>58.849999999999994</v>
      </c>
      <c r="J20" s="46">
        <f t="shared" si="4"/>
        <v>0</v>
      </c>
      <c r="K20" s="46">
        <f t="shared" si="4"/>
        <v>0</v>
      </c>
      <c r="L20" s="46">
        <f t="shared" si="4"/>
        <v>0</v>
      </c>
      <c r="M20" s="46">
        <f t="shared" si="4"/>
        <v>58.849999999999994</v>
      </c>
      <c r="N20" s="46">
        <f t="shared" si="4"/>
        <v>0</v>
      </c>
      <c r="O20" s="46">
        <f t="shared" si="4"/>
        <v>0</v>
      </c>
      <c r="P20" s="46">
        <f t="shared" si="4"/>
        <v>0</v>
      </c>
      <c r="Q20" s="46">
        <f t="shared" si="4"/>
        <v>0</v>
      </c>
      <c r="R20" s="46">
        <f t="shared" si="4"/>
        <v>0</v>
      </c>
      <c r="S20" s="86"/>
      <c r="T20" s="46"/>
      <c r="U20" s="73"/>
    </row>
    <row r="21" spans="1:21" s="37" customFormat="1" ht="42" customHeight="1">
      <c r="A21" s="59">
        <v>8</v>
      </c>
      <c r="B21" s="59" t="s">
        <v>24</v>
      </c>
      <c r="C21" s="59" t="s">
        <v>25</v>
      </c>
      <c r="D21" s="59" t="s">
        <v>57</v>
      </c>
      <c r="E21" s="48" t="s">
        <v>58</v>
      </c>
      <c r="F21" s="66">
        <v>2018</v>
      </c>
      <c r="G21" s="59" t="s">
        <v>59</v>
      </c>
      <c r="H21" s="59">
        <v>47.65</v>
      </c>
      <c r="I21" s="59">
        <v>47.65</v>
      </c>
      <c r="J21" s="57"/>
      <c r="K21" s="57"/>
      <c r="L21" s="57"/>
      <c r="M21" s="59">
        <v>47.65</v>
      </c>
      <c r="N21" s="57"/>
      <c r="O21" s="57"/>
      <c r="P21" s="57"/>
      <c r="Q21" s="57"/>
      <c r="R21" s="59"/>
      <c r="S21" s="87" t="s">
        <v>29</v>
      </c>
      <c r="T21" s="66" t="s">
        <v>55</v>
      </c>
      <c r="U21" s="73"/>
    </row>
    <row r="22" spans="1:21" s="37" customFormat="1" ht="33.75" customHeight="1">
      <c r="A22" s="62"/>
      <c r="B22" s="62"/>
      <c r="C22" s="62"/>
      <c r="D22" s="62"/>
      <c r="E22" s="48" t="s">
        <v>60</v>
      </c>
      <c r="F22" s="67"/>
      <c r="G22" s="62"/>
      <c r="H22" s="62"/>
      <c r="I22" s="62"/>
      <c r="J22" s="57"/>
      <c r="K22" s="57"/>
      <c r="L22" s="57"/>
      <c r="M22" s="62"/>
      <c r="N22" s="57"/>
      <c r="O22" s="57"/>
      <c r="P22" s="57"/>
      <c r="Q22" s="57"/>
      <c r="R22" s="62"/>
      <c r="S22" s="88"/>
      <c r="T22" s="67"/>
      <c r="U22" s="73"/>
    </row>
    <row r="23" spans="1:21" s="37" customFormat="1" ht="33.75" customHeight="1">
      <c r="A23" s="57">
        <v>9</v>
      </c>
      <c r="B23" s="57" t="s">
        <v>24</v>
      </c>
      <c r="C23" s="57" t="s">
        <v>25</v>
      </c>
      <c r="D23" s="57" t="s">
        <v>61</v>
      </c>
      <c r="E23" s="48" t="s">
        <v>62</v>
      </c>
      <c r="F23" s="64">
        <v>2018</v>
      </c>
      <c r="G23" s="57" t="s">
        <v>63</v>
      </c>
      <c r="H23" s="57">
        <v>11.2</v>
      </c>
      <c r="I23" s="57">
        <v>11.2</v>
      </c>
      <c r="J23" s="57"/>
      <c r="K23" s="57"/>
      <c r="L23" s="57"/>
      <c r="M23" s="57">
        <v>11.2</v>
      </c>
      <c r="N23" s="57"/>
      <c r="O23" s="57"/>
      <c r="P23" s="57"/>
      <c r="Q23" s="57"/>
      <c r="R23" s="57"/>
      <c r="S23" s="86" t="s">
        <v>29</v>
      </c>
      <c r="T23" s="64" t="s">
        <v>55</v>
      </c>
      <c r="U23" s="73"/>
    </row>
    <row r="24" spans="1:21" s="37" customFormat="1" ht="48" customHeight="1">
      <c r="A24" s="57">
        <v>10</v>
      </c>
      <c r="B24" s="57" t="s">
        <v>24</v>
      </c>
      <c r="C24" s="57" t="s">
        <v>25</v>
      </c>
      <c r="D24" s="57" t="s">
        <v>64</v>
      </c>
      <c r="E24" s="48" t="s">
        <v>65</v>
      </c>
      <c r="F24" s="64">
        <v>2018</v>
      </c>
      <c r="G24" s="57" t="s">
        <v>66</v>
      </c>
      <c r="H24" s="57">
        <v>0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86" t="s">
        <v>29</v>
      </c>
      <c r="T24" s="64" t="s">
        <v>55</v>
      </c>
      <c r="U24" s="73"/>
    </row>
    <row r="25" spans="1:21" ht="27" customHeight="1">
      <c r="A25" s="68"/>
      <c r="B25" s="68"/>
      <c r="C25" s="68"/>
      <c r="D25" s="46" t="s">
        <v>20</v>
      </c>
      <c r="E25" s="69"/>
      <c r="F25" s="68"/>
      <c r="G25" s="68"/>
      <c r="H25" s="70">
        <f>SUM(H26:H28)</f>
        <v>37.9487</v>
      </c>
      <c r="I25" s="70">
        <f aca="true" t="shared" si="5" ref="I25:R25">SUM(I26:I28)</f>
        <v>4.86</v>
      </c>
      <c r="J25" s="70">
        <f t="shared" si="5"/>
        <v>0</v>
      </c>
      <c r="K25" s="70">
        <f t="shared" si="5"/>
        <v>0</v>
      </c>
      <c r="L25" s="70">
        <f t="shared" si="5"/>
        <v>0</v>
      </c>
      <c r="M25" s="70">
        <f t="shared" si="5"/>
        <v>4.86</v>
      </c>
      <c r="N25" s="70">
        <f t="shared" si="5"/>
        <v>0</v>
      </c>
      <c r="O25" s="70">
        <f t="shared" si="5"/>
        <v>0</v>
      </c>
      <c r="P25" s="70">
        <f t="shared" si="5"/>
        <v>0</v>
      </c>
      <c r="Q25" s="70">
        <f t="shared" si="5"/>
        <v>33.0887</v>
      </c>
      <c r="R25" s="70">
        <f t="shared" si="5"/>
        <v>33.0887</v>
      </c>
      <c r="S25" s="89"/>
      <c r="T25" s="68"/>
      <c r="U25" s="68"/>
    </row>
    <row r="26" spans="1:21" s="37" customFormat="1" ht="33" customHeight="1">
      <c r="A26" s="71">
        <v>11</v>
      </c>
      <c r="B26" s="72" t="s">
        <v>67</v>
      </c>
      <c r="C26" s="73"/>
      <c r="D26" s="74" t="s">
        <v>22</v>
      </c>
      <c r="E26" s="71" t="s">
        <v>68</v>
      </c>
      <c r="F26" s="71">
        <v>2018</v>
      </c>
      <c r="G26" s="57" t="s">
        <v>69</v>
      </c>
      <c r="H26" s="74">
        <v>0.52</v>
      </c>
      <c r="I26" s="73"/>
      <c r="J26" s="73"/>
      <c r="K26" s="73"/>
      <c r="L26" s="73"/>
      <c r="M26" s="73"/>
      <c r="N26" s="73"/>
      <c r="O26" s="73"/>
      <c r="P26" s="73"/>
      <c r="Q26" s="71">
        <v>0.52</v>
      </c>
      <c r="R26" s="71">
        <v>0.52</v>
      </c>
      <c r="S26" s="86" t="s">
        <v>29</v>
      </c>
      <c r="T26" s="74" t="s">
        <v>22</v>
      </c>
      <c r="U26" s="73"/>
    </row>
    <row r="27" spans="1:21" s="38" customFormat="1" ht="48" customHeight="1">
      <c r="A27" s="71">
        <v>12</v>
      </c>
      <c r="B27" s="71" t="s">
        <v>70</v>
      </c>
      <c r="C27" s="72"/>
      <c r="D27" s="72" t="s">
        <v>71</v>
      </c>
      <c r="E27" s="71" t="s">
        <v>72</v>
      </c>
      <c r="F27" s="74">
        <v>2018</v>
      </c>
      <c r="G27" s="57" t="s">
        <v>73</v>
      </c>
      <c r="H27" s="71">
        <v>31.6</v>
      </c>
      <c r="I27" s="71">
        <v>3.98</v>
      </c>
      <c r="J27" s="71"/>
      <c r="K27" s="71"/>
      <c r="L27" s="71"/>
      <c r="M27" s="71">
        <v>3.98</v>
      </c>
      <c r="N27" s="71"/>
      <c r="O27" s="71"/>
      <c r="P27" s="71"/>
      <c r="Q27" s="71">
        <v>27.62</v>
      </c>
      <c r="R27" s="71">
        <v>27.62</v>
      </c>
      <c r="S27" s="86" t="s">
        <v>29</v>
      </c>
      <c r="T27" s="64" t="s">
        <v>55</v>
      </c>
      <c r="U27" s="71"/>
    </row>
    <row r="28" spans="1:21" s="37" customFormat="1" ht="42" customHeight="1">
      <c r="A28" s="71">
        <v>13</v>
      </c>
      <c r="B28" s="72" t="s">
        <v>74</v>
      </c>
      <c r="C28" s="73"/>
      <c r="D28" s="71" t="s">
        <v>75</v>
      </c>
      <c r="E28" s="72" t="s">
        <v>74</v>
      </c>
      <c r="F28" s="71">
        <v>2018</v>
      </c>
      <c r="G28" s="57" t="s">
        <v>76</v>
      </c>
      <c r="H28" s="71">
        <v>5.8287</v>
      </c>
      <c r="I28" s="71">
        <v>0.88</v>
      </c>
      <c r="J28" s="73"/>
      <c r="K28" s="73"/>
      <c r="L28" s="73"/>
      <c r="M28" s="71">
        <v>0.88</v>
      </c>
      <c r="N28" s="73"/>
      <c r="O28" s="73"/>
      <c r="P28" s="73"/>
      <c r="Q28" s="71">
        <v>4.9487</v>
      </c>
      <c r="R28" s="71">
        <v>4.9487</v>
      </c>
      <c r="S28" s="71" t="s">
        <v>77</v>
      </c>
      <c r="T28" s="71" t="s">
        <v>77</v>
      </c>
      <c r="U28" s="73"/>
    </row>
  </sheetData>
  <sheetProtection/>
  <mergeCells count="50">
    <mergeCell ref="A1:B1"/>
    <mergeCell ref="A2:U2"/>
    <mergeCell ref="H3:R3"/>
    <mergeCell ref="I4:M4"/>
    <mergeCell ref="N4:R4"/>
    <mergeCell ref="A3:A5"/>
    <mergeCell ref="A12:A13"/>
    <mergeCell ref="A16:A18"/>
    <mergeCell ref="A21:A22"/>
    <mergeCell ref="B3:B5"/>
    <mergeCell ref="B12:B13"/>
    <mergeCell ref="B16:B18"/>
    <mergeCell ref="B21:B22"/>
    <mergeCell ref="C3:C5"/>
    <mergeCell ref="C12:C13"/>
    <mergeCell ref="C16:C18"/>
    <mergeCell ref="C21:C22"/>
    <mergeCell ref="D3:D5"/>
    <mergeCell ref="D12:D13"/>
    <mergeCell ref="D16:D18"/>
    <mergeCell ref="D21:D22"/>
    <mergeCell ref="E3:E5"/>
    <mergeCell ref="F3:F5"/>
    <mergeCell ref="F16:F17"/>
    <mergeCell ref="F21:F22"/>
    <mergeCell ref="G3:G5"/>
    <mergeCell ref="G12:G13"/>
    <mergeCell ref="G16:G18"/>
    <mergeCell ref="G21:G22"/>
    <mergeCell ref="H4:H5"/>
    <mergeCell ref="H12:H13"/>
    <mergeCell ref="H16:H17"/>
    <mergeCell ref="H21:H22"/>
    <mergeCell ref="I12:I13"/>
    <mergeCell ref="I21:I22"/>
    <mergeCell ref="M12:M13"/>
    <mergeCell ref="M21:M22"/>
    <mergeCell ref="Q12:Q13"/>
    <mergeCell ref="Q16:Q17"/>
    <mergeCell ref="R12:R13"/>
    <mergeCell ref="R16:R17"/>
    <mergeCell ref="S3:S5"/>
    <mergeCell ref="S12:S13"/>
    <mergeCell ref="S16:S17"/>
    <mergeCell ref="S21:S22"/>
    <mergeCell ref="T3:T5"/>
    <mergeCell ref="T12:T13"/>
    <mergeCell ref="T16:T17"/>
    <mergeCell ref="T21:T22"/>
    <mergeCell ref="U3:U5"/>
  </mergeCells>
  <printOptions horizontalCentered="1"/>
  <pageMargins left="0.46805555555555556" right="0.4284722222222222" top="0.5506944444444445" bottom="0.5118055555555555" header="0.5506944444444445" footer="0.3541666666666667"/>
  <pageSetup firstPageNumber="4" useFirstPageNumber="1" fitToHeight="0" fitToWidth="1" horizontalDpi="600" verticalDpi="600" orientation="landscape" paperSize="9" scale="74"/>
  <headerFooter>
    <oddFooter>&amp;C&amp;P</oddFooter>
  </headerFooter>
  <ignoredErrors>
    <ignoredError sqref="Q26:R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5.375" style="29" customWidth="1"/>
    <col min="2" max="2" width="19.125" style="29" customWidth="1"/>
    <col min="3" max="3" width="14.00390625" style="29" customWidth="1"/>
    <col min="4" max="4" width="9.25390625" style="29" customWidth="1"/>
    <col min="5" max="5" width="14.125" style="29" customWidth="1"/>
    <col min="6" max="6" width="14.375" style="29" customWidth="1"/>
    <col min="7" max="7" width="6.625" style="29" customWidth="1"/>
    <col min="8" max="16384" width="9.00390625" style="29" customWidth="1"/>
  </cols>
  <sheetData>
    <row r="1" spans="1:256" s="29" customFormat="1" ht="14.25">
      <c r="A1" s="12" t="s">
        <v>78</v>
      </c>
      <c r="B1" s="13"/>
      <c r="C1"/>
      <c r="D1" s="1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7" s="29" customFormat="1" ht="27" customHeight="1">
      <c r="A2" s="32" t="s">
        <v>79</v>
      </c>
      <c r="B2" s="32"/>
      <c r="C2" s="32"/>
      <c r="D2" s="32"/>
      <c r="E2" s="32"/>
      <c r="F2" s="32"/>
      <c r="G2" s="32"/>
    </row>
    <row r="3" spans="1:7" s="30" customFormat="1" ht="16.5" customHeight="1">
      <c r="A3" s="29"/>
      <c r="B3" s="32"/>
      <c r="C3" s="32"/>
      <c r="D3" s="32"/>
      <c r="E3" s="31" t="s">
        <v>80</v>
      </c>
      <c r="F3" s="31"/>
      <c r="G3" s="31"/>
    </row>
    <row r="4" spans="1:7" s="31" customFormat="1" ht="30" customHeight="1">
      <c r="A4" s="33" t="s">
        <v>2</v>
      </c>
      <c r="B4" s="33" t="s">
        <v>81</v>
      </c>
      <c r="C4" s="33" t="s">
        <v>82</v>
      </c>
      <c r="D4" s="33" t="s">
        <v>83</v>
      </c>
      <c r="E4" s="33" t="s">
        <v>84</v>
      </c>
      <c r="F4" s="33" t="s">
        <v>85</v>
      </c>
      <c r="G4" s="33" t="s">
        <v>12</v>
      </c>
    </row>
    <row r="5" spans="1:7" s="31" customFormat="1" ht="30" customHeight="1">
      <c r="A5" s="34">
        <v>1</v>
      </c>
      <c r="B5" s="35" t="s">
        <v>72</v>
      </c>
      <c r="C5" s="35" t="s">
        <v>71</v>
      </c>
      <c r="D5" s="34">
        <v>2018</v>
      </c>
      <c r="E5" s="34">
        <v>31.6</v>
      </c>
      <c r="F5" s="34" t="s">
        <v>29</v>
      </c>
      <c r="G5" s="34"/>
    </row>
    <row r="6" spans="1:7" s="31" customFormat="1" ht="30" customHeight="1">
      <c r="A6" s="34">
        <v>2</v>
      </c>
      <c r="B6" s="34" t="s">
        <v>24</v>
      </c>
      <c r="C6" s="34" t="s">
        <v>22</v>
      </c>
      <c r="D6" s="34">
        <v>2018</v>
      </c>
      <c r="E6" s="34">
        <v>44.683</v>
      </c>
      <c r="F6" s="34" t="s">
        <v>29</v>
      </c>
      <c r="G6" s="34"/>
    </row>
    <row r="7" spans="1:7" s="31" customFormat="1" ht="30" customHeight="1">
      <c r="A7" s="34">
        <v>3</v>
      </c>
      <c r="B7" s="34" t="s">
        <v>24</v>
      </c>
      <c r="C7" s="34" t="s">
        <v>36</v>
      </c>
      <c r="D7" s="34">
        <v>2018</v>
      </c>
      <c r="E7" s="34">
        <v>45.05</v>
      </c>
      <c r="F7" s="34" t="s">
        <v>29</v>
      </c>
      <c r="G7" s="34"/>
    </row>
    <row r="8" spans="1:7" s="31" customFormat="1" ht="30" customHeight="1">
      <c r="A8" s="34">
        <v>4</v>
      </c>
      <c r="B8" s="34" t="s">
        <v>24</v>
      </c>
      <c r="C8" s="34" t="s">
        <v>45</v>
      </c>
      <c r="D8" s="34">
        <v>2018</v>
      </c>
      <c r="E8" s="34">
        <v>49.6</v>
      </c>
      <c r="F8" s="34" t="s">
        <v>29</v>
      </c>
      <c r="G8" s="34"/>
    </row>
    <row r="9" spans="1:7" s="31" customFormat="1" ht="30" customHeight="1">
      <c r="A9" s="34">
        <v>5</v>
      </c>
      <c r="B9" s="34" t="s">
        <v>24</v>
      </c>
      <c r="C9" s="34" t="s">
        <v>55</v>
      </c>
      <c r="D9" s="34">
        <v>2018</v>
      </c>
      <c r="E9" s="34">
        <v>58.85</v>
      </c>
      <c r="F9" s="34" t="s">
        <v>29</v>
      </c>
      <c r="G9" s="34"/>
    </row>
    <row r="10" spans="1:7" s="31" customFormat="1" ht="30" customHeight="1">
      <c r="A10" s="34">
        <v>6</v>
      </c>
      <c r="B10" s="34" t="s">
        <v>68</v>
      </c>
      <c r="C10" s="34" t="s">
        <v>22</v>
      </c>
      <c r="D10" s="34">
        <v>2018</v>
      </c>
      <c r="E10" s="34">
        <v>0.52</v>
      </c>
      <c r="F10" s="34" t="s">
        <v>29</v>
      </c>
      <c r="G10" s="34"/>
    </row>
    <row r="11" spans="1:7" s="31" customFormat="1" ht="30" customHeight="1">
      <c r="A11" s="34">
        <v>7</v>
      </c>
      <c r="B11" s="34" t="s">
        <v>74</v>
      </c>
      <c r="C11" s="34" t="s">
        <v>86</v>
      </c>
      <c r="D11" s="34">
        <v>2018</v>
      </c>
      <c r="E11" s="34">
        <v>0.6061</v>
      </c>
      <c r="F11" s="34" t="s">
        <v>77</v>
      </c>
      <c r="G11" s="34"/>
    </row>
    <row r="12" spans="1:7" s="31" customFormat="1" ht="30" customHeight="1">
      <c r="A12" s="34">
        <v>8</v>
      </c>
      <c r="B12" s="34" t="s">
        <v>74</v>
      </c>
      <c r="C12" s="34" t="s">
        <v>55</v>
      </c>
      <c r="D12" s="34">
        <v>2018</v>
      </c>
      <c r="E12" s="34">
        <v>0.5128</v>
      </c>
      <c r="F12" s="34" t="s">
        <v>77</v>
      </c>
      <c r="G12" s="34"/>
    </row>
    <row r="13" spans="1:7" s="31" customFormat="1" ht="30" customHeight="1">
      <c r="A13" s="34">
        <v>9</v>
      </c>
      <c r="B13" s="34" t="s">
        <v>74</v>
      </c>
      <c r="C13" s="34" t="s">
        <v>36</v>
      </c>
      <c r="D13" s="34">
        <v>2018</v>
      </c>
      <c r="E13" s="34">
        <v>0.3511</v>
      </c>
      <c r="F13" s="34" t="s">
        <v>77</v>
      </c>
      <c r="G13" s="34"/>
    </row>
    <row r="14" spans="1:7" s="31" customFormat="1" ht="30" customHeight="1">
      <c r="A14" s="34">
        <v>10</v>
      </c>
      <c r="B14" s="34" t="s">
        <v>74</v>
      </c>
      <c r="C14" s="34" t="s">
        <v>87</v>
      </c>
      <c r="D14" s="34">
        <v>2018</v>
      </c>
      <c r="E14" s="34">
        <v>0.542</v>
      </c>
      <c r="F14" s="34" t="s">
        <v>77</v>
      </c>
      <c r="G14" s="34"/>
    </row>
    <row r="15" spans="1:7" s="31" customFormat="1" ht="30" customHeight="1">
      <c r="A15" s="34">
        <v>11</v>
      </c>
      <c r="B15" s="34" t="s">
        <v>74</v>
      </c>
      <c r="C15" s="34" t="s">
        <v>22</v>
      </c>
      <c r="D15" s="34">
        <v>2018</v>
      </c>
      <c r="E15" s="34">
        <v>3.8167</v>
      </c>
      <c r="F15" s="34" t="s">
        <v>77</v>
      </c>
      <c r="G15" s="34"/>
    </row>
    <row r="16" spans="1:7" s="29" customFormat="1" ht="25.5" customHeight="1">
      <c r="A16" s="34" t="s">
        <v>13</v>
      </c>
      <c r="B16" s="36"/>
      <c r="C16" s="36"/>
      <c r="D16" s="36"/>
      <c r="E16" s="34">
        <f>SUM(E5:E15)</f>
        <v>236.1317</v>
      </c>
      <c r="F16" s="34"/>
      <c r="G16" s="36"/>
    </row>
  </sheetData>
  <sheetProtection/>
  <mergeCells count="3">
    <mergeCell ref="A1:B1"/>
    <mergeCell ref="A2:G2"/>
    <mergeCell ref="E3:G3"/>
  </mergeCells>
  <printOptions/>
  <pageMargins left="0.7513888888888889" right="0.5506944444444445" top="1" bottom="1" header="0.5118055555555555" footer="0.5118055555555555"/>
  <pageSetup firstPageNumber="6" useFirstPageNumber="1" horizontalDpi="600" verticalDpi="600" orientation="portrait" paperSize="9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A2" sqref="A2:M2"/>
    </sheetView>
  </sheetViews>
  <sheetFormatPr defaultColWidth="9.00390625" defaultRowHeight="14.25"/>
  <cols>
    <col min="1" max="1" width="4.625" style="0" customWidth="1"/>
    <col min="2" max="2" width="10.125" style="0" customWidth="1"/>
    <col min="3" max="3" width="8.625" style="0" customWidth="1"/>
    <col min="4" max="4" width="8.625" style="11" customWidth="1"/>
    <col min="9" max="9" width="6.375" style="0" customWidth="1"/>
    <col min="10" max="10" width="13.625" style="0" customWidth="1"/>
    <col min="11" max="11" width="24.125" style="0" customWidth="1"/>
    <col min="12" max="12" width="22.75390625" style="0" customWidth="1"/>
    <col min="13" max="13" width="6.75390625" style="0" customWidth="1"/>
  </cols>
  <sheetData>
    <row r="1" spans="1:2" ht="14.25">
      <c r="A1" s="12" t="s">
        <v>88</v>
      </c>
      <c r="B1" s="13"/>
    </row>
    <row r="2" spans="1:13" ht="34.5" customHeight="1">
      <c r="A2" s="14" t="s">
        <v>89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42" customHeight="1">
      <c r="A3" s="15" t="s">
        <v>2</v>
      </c>
      <c r="B3" s="16" t="s">
        <v>90</v>
      </c>
      <c r="C3" s="16" t="s">
        <v>91</v>
      </c>
      <c r="D3" s="16" t="s">
        <v>92</v>
      </c>
      <c r="E3" s="16" t="s">
        <v>93</v>
      </c>
      <c r="F3" s="16" t="s">
        <v>94</v>
      </c>
      <c r="G3" s="16" t="s">
        <v>95</v>
      </c>
      <c r="H3" s="16" t="s">
        <v>94</v>
      </c>
      <c r="I3" s="16" t="s">
        <v>96</v>
      </c>
      <c r="J3" s="16" t="s">
        <v>97</v>
      </c>
      <c r="K3" s="23" t="s">
        <v>98</v>
      </c>
      <c r="L3" s="23" t="s">
        <v>99</v>
      </c>
      <c r="M3" s="16" t="s">
        <v>100</v>
      </c>
    </row>
    <row r="4" spans="1:13" ht="34.5" customHeight="1">
      <c r="A4" s="15" t="s">
        <v>101</v>
      </c>
      <c r="B4" s="16"/>
      <c r="C4" s="16"/>
      <c r="D4" s="16">
        <f>SUM(D5:D15)</f>
        <v>30</v>
      </c>
      <c r="E4" s="16">
        <f aca="true" t="shared" si="0" ref="E4:I4">SUM(E5:E15)</f>
        <v>12</v>
      </c>
      <c r="F4" s="16">
        <f t="shared" si="0"/>
        <v>2400</v>
      </c>
      <c r="G4" s="16">
        <f t="shared" si="0"/>
        <v>14</v>
      </c>
      <c r="H4" s="16">
        <f t="shared" si="0"/>
        <v>2800</v>
      </c>
      <c r="I4" s="16">
        <f t="shared" si="0"/>
        <v>5200</v>
      </c>
      <c r="J4" s="16"/>
      <c r="K4" s="23"/>
      <c r="L4" s="23"/>
      <c r="M4" s="16"/>
    </row>
    <row r="5" spans="1:13" ht="34.5" customHeight="1">
      <c r="A5" s="17">
        <v>1</v>
      </c>
      <c r="B5" s="18" t="s">
        <v>102</v>
      </c>
      <c r="C5" s="18" t="s">
        <v>103</v>
      </c>
      <c r="D5" s="19">
        <v>3</v>
      </c>
      <c r="E5" s="18">
        <v>1</v>
      </c>
      <c r="F5" s="20">
        <v>200</v>
      </c>
      <c r="G5" s="20">
        <v>1</v>
      </c>
      <c r="H5" s="20">
        <v>200</v>
      </c>
      <c r="I5" s="20">
        <v>400</v>
      </c>
      <c r="J5" s="24" t="s">
        <v>104</v>
      </c>
      <c r="K5" s="90" t="s">
        <v>105</v>
      </c>
      <c r="L5" s="91" t="s">
        <v>106</v>
      </c>
      <c r="M5" s="20"/>
    </row>
    <row r="6" spans="1:13" ht="34.5" customHeight="1">
      <c r="A6" s="17">
        <v>2</v>
      </c>
      <c r="B6" s="18" t="s">
        <v>102</v>
      </c>
      <c r="C6" s="18" t="s">
        <v>107</v>
      </c>
      <c r="D6" s="19">
        <v>1</v>
      </c>
      <c r="E6" s="18">
        <v>1</v>
      </c>
      <c r="F6" s="20">
        <v>200</v>
      </c>
      <c r="G6" s="20">
        <v>1</v>
      </c>
      <c r="H6" s="20">
        <v>200</v>
      </c>
      <c r="I6" s="20">
        <v>400</v>
      </c>
      <c r="J6" s="24" t="s">
        <v>108</v>
      </c>
      <c r="K6" s="24" t="s">
        <v>109</v>
      </c>
      <c r="L6" s="91" t="s">
        <v>110</v>
      </c>
      <c r="M6" s="20"/>
    </row>
    <row r="7" spans="1:13" ht="34.5" customHeight="1">
      <c r="A7" s="17">
        <v>3</v>
      </c>
      <c r="B7" s="18" t="s">
        <v>102</v>
      </c>
      <c r="C7" s="20" t="s">
        <v>111</v>
      </c>
      <c r="D7" s="19">
        <v>1</v>
      </c>
      <c r="E7" s="20">
        <v>1</v>
      </c>
      <c r="F7" s="20">
        <v>200</v>
      </c>
      <c r="G7" s="20">
        <v>2</v>
      </c>
      <c r="H7" s="20">
        <v>400</v>
      </c>
      <c r="I7" s="20">
        <v>600</v>
      </c>
      <c r="J7" s="24" t="s">
        <v>112</v>
      </c>
      <c r="K7" s="24" t="s">
        <v>113</v>
      </c>
      <c r="L7" s="91" t="s">
        <v>114</v>
      </c>
      <c r="M7" s="20"/>
    </row>
    <row r="8" spans="1:13" ht="34.5" customHeight="1">
      <c r="A8" s="17">
        <v>4</v>
      </c>
      <c r="B8" s="18" t="s">
        <v>102</v>
      </c>
      <c r="C8" s="18" t="s">
        <v>115</v>
      </c>
      <c r="D8" s="19">
        <v>2</v>
      </c>
      <c r="E8" s="18">
        <v>1</v>
      </c>
      <c r="F8" s="20">
        <v>200</v>
      </c>
      <c r="G8" s="20">
        <v>1</v>
      </c>
      <c r="H8" s="20">
        <v>200</v>
      </c>
      <c r="I8" s="20">
        <v>400</v>
      </c>
      <c r="J8" s="24" t="s">
        <v>116</v>
      </c>
      <c r="K8" s="24" t="s">
        <v>117</v>
      </c>
      <c r="L8" s="91" t="s">
        <v>118</v>
      </c>
      <c r="M8" s="20"/>
    </row>
    <row r="9" spans="1:13" ht="34.5" customHeight="1">
      <c r="A9" s="17">
        <v>5</v>
      </c>
      <c r="B9" s="18" t="s">
        <v>102</v>
      </c>
      <c r="C9" s="20" t="s">
        <v>119</v>
      </c>
      <c r="D9" s="19">
        <v>3</v>
      </c>
      <c r="E9" s="18">
        <v>1</v>
      </c>
      <c r="F9" s="20">
        <v>200</v>
      </c>
      <c r="G9" s="20">
        <v>1</v>
      </c>
      <c r="H9" s="20">
        <v>200</v>
      </c>
      <c r="I9" s="20">
        <v>400</v>
      </c>
      <c r="J9" s="24" t="s">
        <v>120</v>
      </c>
      <c r="K9" s="24" t="s">
        <v>121</v>
      </c>
      <c r="L9" s="91" t="s">
        <v>122</v>
      </c>
      <c r="M9" s="20"/>
    </row>
    <row r="10" spans="1:13" ht="34.5" customHeight="1">
      <c r="A10" s="17">
        <v>6</v>
      </c>
      <c r="B10" s="18" t="s">
        <v>102</v>
      </c>
      <c r="C10" s="20" t="s">
        <v>123</v>
      </c>
      <c r="D10" s="19">
        <v>4</v>
      </c>
      <c r="E10" s="18">
        <v>1</v>
      </c>
      <c r="F10" s="20">
        <v>200</v>
      </c>
      <c r="G10" s="20">
        <v>1</v>
      </c>
      <c r="H10" s="20">
        <v>200</v>
      </c>
      <c r="I10" s="20">
        <v>400</v>
      </c>
      <c r="J10" s="24" t="s">
        <v>124</v>
      </c>
      <c r="K10" s="24" t="s">
        <v>125</v>
      </c>
      <c r="L10" s="91" t="s">
        <v>126</v>
      </c>
      <c r="M10" s="20"/>
    </row>
    <row r="11" spans="1:13" ht="34.5" customHeight="1">
      <c r="A11" s="17">
        <v>7</v>
      </c>
      <c r="B11" s="18" t="s">
        <v>102</v>
      </c>
      <c r="C11" s="20" t="s">
        <v>127</v>
      </c>
      <c r="D11" s="19">
        <v>4</v>
      </c>
      <c r="E11" s="20">
        <v>1</v>
      </c>
      <c r="F11" s="20">
        <v>200</v>
      </c>
      <c r="G11" s="20">
        <v>2</v>
      </c>
      <c r="H11" s="20">
        <v>400</v>
      </c>
      <c r="I11" s="20">
        <v>600</v>
      </c>
      <c r="J11" s="24" t="s">
        <v>128</v>
      </c>
      <c r="K11" s="24" t="s">
        <v>129</v>
      </c>
      <c r="L11" s="91" t="s">
        <v>130</v>
      </c>
      <c r="M11" s="20"/>
    </row>
    <row r="12" spans="1:13" ht="34.5" customHeight="1">
      <c r="A12" s="17">
        <v>8</v>
      </c>
      <c r="B12" s="18" t="s">
        <v>131</v>
      </c>
      <c r="C12" s="18" t="s">
        <v>132</v>
      </c>
      <c r="D12" s="18">
        <v>4</v>
      </c>
      <c r="E12" s="18">
        <v>1</v>
      </c>
      <c r="F12" s="20">
        <v>200</v>
      </c>
      <c r="G12" s="20">
        <v>1</v>
      </c>
      <c r="H12" s="20">
        <v>200</v>
      </c>
      <c r="I12" s="20">
        <v>400</v>
      </c>
      <c r="J12" s="20">
        <v>15399309322</v>
      </c>
      <c r="K12" s="27" t="s">
        <v>133</v>
      </c>
      <c r="L12" s="27" t="s">
        <v>134</v>
      </c>
      <c r="M12" s="20"/>
    </row>
    <row r="13" spans="1:13" ht="34.5" customHeight="1">
      <c r="A13" s="17">
        <v>9</v>
      </c>
      <c r="B13" s="18" t="s">
        <v>135</v>
      </c>
      <c r="C13" s="18" t="s">
        <v>136</v>
      </c>
      <c r="D13" s="19">
        <v>3</v>
      </c>
      <c r="E13" s="18">
        <v>2</v>
      </c>
      <c r="F13" s="20">
        <v>400</v>
      </c>
      <c r="G13" s="20">
        <v>2</v>
      </c>
      <c r="H13" s="20">
        <v>400</v>
      </c>
      <c r="I13" s="20">
        <v>800</v>
      </c>
      <c r="J13" s="20">
        <v>13992232153</v>
      </c>
      <c r="K13" s="27" t="s">
        <v>137</v>
      </c>
      <c r="L13" s="27" t="s">
        <v>138</v>
      </c>
      <c r="M13" s="20" t="s">
        <v>139</v>
      </c>
    </row>
    <row r="14" spans="1:13" ht="34.5" customHeight="1">
      <c r="A14" s="17">
        <v>10</v>
      </c>
      <c r="B14" s="21" t="s">
        <v>140</v>
      </c>
      <c r="C14" s="21" t="s">
        <v>141</v>
      </c>
      <c r="D14" s="19">
        <v>3</v>
      </c>
      <c r="E14" s="21">
        <v>1</v>
      </c>
      <c r="F14" s="22">
        <v>200</v>
      </c>
      <c r="G14" s="22">
        <v>1</v>
      </c>
      <c r="H14" s="22">
        <v>200</v>
      </c>
      <c r="I14" s="22">
        <v>400</v>
      </c>
      <c r="J14" s="22">
        <v>18165024747</v>
      </c>
      <c r="K14" s="28" t="s">
        <v>142</v>
      </c>
      <c r="L14" s="28" t="s">
        <v>143</v>
      </c>
      <c r="M14" s="22"/>
    </row>
    <row r="15" spans="1:13" ht="34.5" customHeight="1">
      <c r="A15" s="17">
        <v>11</v>
      </c>
      <c r="B15" s="21" t="s">
        <v>140</v>
      </c>
      <c r="C15" s="21" t="s">
        <v>144</v>
      </c>
      <c r="D15" s="19">
        <v>2</v>
      </c>
      <c r="E15" s="21">
        <v>1</v>
      </c>
      <c r="F15" s="22">
        <v>200</v>
      </c>
      <c r="G15" s="22">
        <v>1</v>
      </c>
      <c r="H15" s="22">
        <v>200</v>
      </c>
      <c r="I15" s="22">
        <v>400</v>
      </c>
      <c r="J15" s="22">
        <v>18049339646</v>
      </c>
      <c r="K15" s="28" t="s">
        <v>145</v>
      </c>
      <c r="L15" s="28" t="s">
        <v>146</v>
      </c>
      <c r="M15" s="22"/>
    </row>
  </sheetData>
  <sheetProtection/>
  <mergeCells count="2">
    <mergeCell ref="A1:B1"/>
    <mergeCell ref="A2:M2"/>
  </mergeCells>
  <conditionalFormatting sqref="C3:D4 C5:C11 C12:D12 C13:C15">
    <cfRule type="expression" priority="1" dxfId="0" stopIfTrue="1">
      <formula>AND(COUNTIF($C$3:$D$4,C3)+COUNTIF($C$5:$C$11,C3)+COUNTIF($C$12:$D$12,C3)+COUNTIF($C$13:$C$15,C3)&gt;1,NOT(ISBLANK(C3)))</formula>
    </cfRule>
  </conditionalFormatting>
  <printOptions horizontalCentered="1"/>
  <pageMargins left="0.38958333333333334" right="0.5902777777777778" top="0.7909722222222222" bottom="0.7909722222222222" header="0.5118055555555555" footer="0.5118055555555555"/>
  <pageSetup firstPageNumber="7" useFirstPageNumber="1" fitToHeight="0" horizontalDpi="600" verticalDpi="600" orientation="landscape" paperSize="9" scale="90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E29" sqref="E29"/>
    </sheetView>
  </sheetViews>
  <sheetFormatPr defaultColWidth="7.625" defaultRowHeight="14.25"/>
  <cols>
    <col min="1" max="1" width="7.625" style="2" customWidth="1"/>
    <col min="2" max="2" width="15.25390625" style="2" customWidth="1"/>
    <col min="3" max="3" width="17.00390625" style="2" customWidth="1"/>
    <col min="4" max="4" width="19.875" style="2" customWidth="1"/>
    <col min="5" max="5" width="22.75390625" style="2" customWidth="1"/>
    <col min="6" max="16384" width="7.625" style="2" customWidth="1"/>
  </cols>
  <sheetData>
    <row r="1" spans="1:2" s="1" customFormat="1" ht="14.25">
      <c r="A1" s="3" t="s">
        <v>147</v>
      </c>
      <c r="B1" s="3"/>
    </row>
    <row r="2" spans="1:5" s="2" customFormat="1" ht="33.75">
      <c r="A2" s="4" t="s">
        <v>148</v>
      </c>
      <c r="B2" s="4"/>
      <c r="C2" s="4"/>
      <c r="D2" s="4"/>
      <c r="E2" s="5"/>
    </row>
    <row r="3" spans="1:5" s="2" customFormat="1" ht="30.75" customHeight="1">
      <c r="A3" s="6" t="s">
        <v>2</v>
      </c>
      <c r="B3" s="6" t="s">
        <v>149</v>
      </c>
      <c r="C3" s="6" t="s">
        <v>150</v>
      </c>
      <c r="D3" s="7" t="s">
        <v>151</v>
      </c>
      <c r="E3" s="7" t="s">
        <v>152</v>
      </c>
    </row>
    <row r="4" spans="1:5" s="2" customFormat="1" ht="30.75" customHeight="1">
      <c r="A4" s="6">
        <v>1</v>
      </c>
      <c r="B4" s="6" t="s">
        <v>153</v>
      </c>
      <c r="C4" s="8">
        <v>5</v>
      </c>
      <c r="D4" s="8">
        <v>6485.14</v>
      </c>
      <c r="E4" s="8">
        <v>6061.01</v>
      </c>
    </row>
    <row r="5" spans="1:5" s="2" customFormat="1" ht="30.75" customHeight="1">
      <c r="A5" s="6">
        <v>2</v>
      </c>
      <c r="B5" s="6" t="s">
        <v>154</v>
      </c>
      <c r="C5" s="8">
        <v>5</v>
      </c>
      <c r="D5" s="8">
        <v>5206.71</v>
      </c>
      <c r="E5" s="8">
        <v>5128.17</v>
      </c>
    </row>
    <row r="6" spans="1:5" s="2" customFormat="1" ht="30.75" customHeight="1">
      <c r="A6" s="6">
        <v>3</v>
      </c>
      <c r="B6" s="6" t="s">
        <v>155</v>
      </c>
      <c r="C6" s="8">
        <v>2</v>
      </c>
      <c r="D6" s="8">
        <v>4296.85</v>
      </c>
      <c r="E6" s="8">
        <v>3511.42</v>
      </c>
    </row>
    <row r="7" spans="1:5" s="2" customFormat="1" ht="30.75" customHeight="1">
      <c r="A7" s="6">
        <v>4</v>
      </c>
      <c r="B7" s="6" t="s">
        <v>156</v>
      </c>
      <c r="C7" s="8">
        <v>5</v>
      </c>
      <c r="D7" s="8">
        <v>5420.49</v>
      </c>
      <c r="E7" s="8">
        <v>5420.49</v>
      </c>
    </row>
    <row r="8" spans="1:5" s="2" customFormat="1" ht="30.75" customHeight="1">
      <c r="A8" s="6">
        <v>5</v>
      </c>
      <c r="B8" s="6" t="s">
        <v>157</v>
      </c>
      <c r="C8" s="8">
        <v>27</v>
      </c>
      <c r="D8" s="8">
        <v>39158.54</v>
      </c>
      <c r="E8" s="8">
        <v>38167.15</v>
      </c>
    </row>
    <row r="9" spans="1:5" s="2" customFormat="1" ht="30.75" customHeight="1">
      <c r="A9" s="9" t="s">
        <v>13</v>
      </c>
      <c r="B9" s="10"/>
      <c r="C9" s="8">
        <f>SUM(C4:C8)</f>
        <v>44</v>
      </c>
      <c r="D9" s="8">
        <f>SUM(D4:D8)</f>
        <v>60567.73</v>
      </c>
      <c r="E9" s="8">
        <f>SUM(E4:E8)</f>
        <v>58288.240000000005</v>
      </c>
    </row>
  </sheetData>
  <sheetProtection/>
  <mergeCells count="3">
    <mergeCell ref="A1:B1"/>
    <mergeCell ref="A2:E2"/>
    <mergeCell ref="A9:B9"/>
  </mergeCells>
  <printOptions/>
  <pageMargins left="0.7513888888888889" right="0.5506944444444445" top="1" bottom="1" header="0.5118055555555555" footer="0.5118055555555555"/>
  <pageSetup firstPageNumber="8" useFirstPageNumber="1"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现在进行时</cp:lastModifiedBy>
  <dcterms:created xsi:type="dcterms:W3CDTF">2019-01-08T04:18:03Z</dcterms:created>
  <dcterms:modified xsi:type="dcterms:W3CDTF">2019-11-28T06:42:22Z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