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000" windowHeight="9780" activeTab="1"/>
  </bookViews>
  <sheets>
    <sheet name="修改后1" sheetId="14" r:id="rId1"/>
    <sheet name="2" sheetId="16" r:id="rId2"/>
    <sheet name="Sheet3" sheetId="7" state="hidden" r:id="rId3"/>
    <sheet name="Sheet2" sheetId="9" state="hidden" r:id="rId4"/>
    <sheet name="Sheet1" sheetId="3" state="hidden" r:id="rId5"/>
  </sheets>
  <definedNames>
    <definedName name="_xlnm.Print_Titles" localSheetId="1">'2'!$1:$6</definedName>
  </definedNames>
  <calcPr calcId="144525"/>
</workbook>
</file>

<file path=xl/sharedStrings.xml><?xml version="1.0" encoding="utf-8"?>
<sst xmlns="http://schemas.openxmlformats.org/spreadsheetml/2006/main" count="788" uniqueCount="391">
  <si>
    <t>附件1</t>
  </si>
  <si>
    <t>吴堡县2019年财政涉农整合资金分配汇总表</t>
  </si>
  <si>
    <t>单位：万元</t>
  </si>
  <si>
    <t>资金类型</t>
  </si>
  <si>
    <t>资金拨付部门</t>
  </si>
  <si>
    <t>下达金额</t>
  </si>
  <si>
    <t>项目内容</t>
  </si>
  <si>
    <t>备注</t>
  </si>
  <si>
    <t>产业发展类</t>
  </si>
  <si>
    <t>合计</t>
  </si>
  <si>
    <t>列“2130505  生产发展”科目</t>
  </si>
  <si>
    <t>林业局</t>
  </si>
  <si>
    <t>种植业（个户）82.12万元</t>
  </si>
  <si>
    <t>榆政财建〔2019〕142号支</t>
  </si>
  <si>
    <t>村集体经济150.29万元</t>
  </si>
  <si>
    <t>种植业482.80万元</t>
  </si>
  <si>
    <t>产业小型配套基础设施27.36万元</t>
  </si>
  <si>
    <t>附表2</t>
  </si>
  <si>
    <t>吴堡县2019年第十二批涉农整合财政扶贫资金分配明细表</t>
  </si>
  <si>
    <t>项目类别</t>
  </si>
  <si>
    <t>项目名称</t>
  </si>
  <si>
    <t>实施地点</t>
  </si>
  <si>
    <t>建设内容</t>
  </si>
  <si>
    <t>建设
期限</t>
  </si>
  <si>
    <t>预期效益</t>
  </si>
  <si>
    <t>资金投入（万元）</t>
  </si>
  <si>
    <t>其他资金（万元）</t>
  </si>
  <si>
    <t>项目主管部门</t>
  </si>
  <si>
    <t>财政资金支持环节</t>
  </si>
  <si>
    <t>资金来源</t>
  </si>
  <si>
    <t>资金名称</t>
  </si>
  <si>
    <t>资金性质</t>
  </si>
  <si>
    <t>资金总计</t>
  </si>
  <si>
    <t>已下达</t>
  </si>
  <si>
    <t>本次下达资金</t>
  </si>
  <si>
    <t>整合资金</t>
  </si>
  <si>
    <t>中央</t>
  </si>
  <si>
    <t>省级</t>
  </si>
  <si>
    <t>市级</t>
  </si>
  <si>
    <t>县级</t>
  </si>
  <si>
    <t>小计</t>
  </si>
  <si>
    <t>总计</t>
  </si>
  <si>
    <t>榆政财建[2019]142号支</t>
  </si>
  <si>
    <t>关于下达中央2019年车辆购置税收入补助地方用于贫困地区农村公路建设资金的通知</t>
  </si>
  <si>
    <t>宋家川街道办</t>
  </si>
  <si>
    <t>种植业（个户）</t>
  </si>
  <si>
    <t>宋家川街道办白家山村</t>
  </si>
  <si>
    <t>枣树规范化管理5亩、新栽花椒6亩</t>
  </si>
  <si>
    <t>受益贫困户1户4人</t>
  </si>
  <si>
    <t>全额投资</t>
  </si>
  <si>
    <t>宋家川街道办弓家圪崂中心村</t>
  </si>
  <si>
    <t>枣树规范化管理295.5亩、新栽花椒3亩，花椒后续管护3.5亩</t>
  </si>
  <si>
    <t>受益贫困户46户105人</t>
  </si>
  <si>
    <t>宋家川街道办康家塔社区</t>
  </si>
  <si>
    <t>红枣规范管理 110.8 亩</t>
  </si>
  <si>
    <t>受益贫困户18户51人</t>
  </si>
  <si>
    <t>宋家川街道办刘家沟中心村</t>
  </si>
  <si>
    <t>红枣规范管理240亩，花椒7.5亩（新栽2亩、花椒后续管护5.5亩）</t>
  </si>
  <si>
    <t>受益贫困户42户107人</t>
  </si>
  <si>
    <t>宋家川街道办慕家崖中心村</t>
  </si>
  <si>
    <t>枣树规范化管理515亩，种植核桃48亩</t>
  </si>
  <si>
    <t>受益贫困户88户204人</t>
  </si>
  <si>
    <t>宋家川街道办前庙山村</t>
  </si>
  <si>
    <t>红枣规范化管理123亩、新栽花椒2亩</t>
  </si>
  <si>
    <t>受益贫困户20户42人</t>
  </si>
  <si>
    <t>宋家川街道办任家沟村</t>
  </si>
  <si>
    <t>红枣规范化管理248亩</t>
  </si>
  <si>
    <t>受益贫困户43户93人</t>
  </si>
  <si>
    <t>宋家川街道办张家墕</t>
  </si>
  <si>
    <t>枣树规范化管理368亩</t>
  </si>
  <si>
    <t>受益贫困户37户75人</t>
  </si>
  <si>
    <t>宋家川街道办达连坡中心村</t>
  </si>
  <si>
    <t>红枣10亩</t>
  </si>
  <si>
    <t>受益贫困户2户5人</t>
  </si>
  <si>
    <t>宋家川街道办后王家山村</t>
  </si>
  <si>
    <t>红枣规范化管理138亩，新栽花椒12亩</t>
  </si>
  <si>
    <t>受益贫困户30户62人</t>
  </si>
  <si>
    <t>宋家川街道办王家川社区</t>
  </si>
  <si>
    <t>枣树规范化管理97.83亩</t>
  </si>
  <si>
    <t>受益贫困户10户23人</t>
  </si>
  <si>
    <t>宋家川街道办前王家山村</t>
  </si>
  <si>
    <t>枣树规范管理89.1亩，新栽花椒1亩</t>
  </si>
  <si>
    <t>受益贫困户17户34人</t>
  </si>
  <si>
    <t>宋家川街道办三皇园则中心村</t>
  </si>
  <si>
    <t>枣树规范化189.5亩</t>
  </si>
  <si>
    <t>受益贫困户26户44人</t>
  </si>
  <si>
    <t>宋家川街道办杨家店社区</t>
  </si>
  <si>
    <t>红枣规范管理196.6亩</t>
  </si>
  <si>
    <t>受益贫困户23户57人</t>
  </si>
  <si>
    <t>宋家川街道办辛庄中心社区</t>
  </si>
  <si>
    <t>枣树161亩，核桃25亩，新栽5亩花椒，花椒后续管护7亩</t>
  </si>
  <si>
    <t>受益贫困户41户110人</t>
  </si>
  <si>
    <t>宋家川街道办呼家山</t>
  </si>
  <si>
    <t>新栽花椒12亩</t>
  </si>
  <si>
    <t>受益贫困户7户16人</t>
  </si>
  <si>
    <t>寇家塬镇</t>
  </si>
  <si>
    <t>寇家塬镇李家塔下山村</t>
  </si>
  <si>
    <t>红枣规范化管理20亩</t>
  </si>
  <si>
    <t>受益贫困户6户</t>
  </si>
  <si>
    <t>寇家塬镇东庄村</t>
  </si>
  <si>
    <t>新栽花椒1.5亩</t>
  </si>
  <si>
    <t>受益贫困户1户2人</t>
  </si>
  <si>
    <t>寇家塬镇田家塬村</t>
  </si>
  <si>
    <t>花椒新栽5亩</t>
  </si>
  <si>
    <t>受益贫困户4户</t>
  </si>
  <si>
    <t>郭家沟镇</t>
  </si>
  <si>
    <t>郭家沟镇袁家山村</t>
  </si>
  <si>
    <t>红枣规范化管理7亩</t>
  </si>
  <si>
    <t>受益贫困户2户6人</t>
  </si>
  <si>
    <t>郭家沟镇杨家沟村</t>
  </si>
  <si>
    <t>核桃规范化管理10亩，红枣规范化管理35亩</t>
  </si>
  <si>
    <t>受益贫困户11户25人</t>
  </si>
  <si>
    <t>郭家沟镇山头村</t>
  </si>
  <si>
    <t>红枣规范化管理135.5亩</t>
  </si>
  <si>
    <t>受益贫困户18户44人</t>
  </si>
  <si>
    <t>郭家沟镇车家塔村</t>
  </si>
  <si>
    <t>花椒栽植2亩</t>
  </si>
  <si>
    <t>受益贫困户1户3人</t>
  </si>
  <si>
    <t>郭家沟镇冯家峁村</t>
  </si>
  <si>
    <t>红枣规范化管理94亩</t>
  </si>
  <si>
    <t>受益贫困户26户</t>
  </si>
  <si>
    <t>郭家沟镇王家梁村</t>
  </si>
  <si>
    <t>红枣规范化管理187亩</t>
  </si>
  <si>
    <t>受益贫困户34户</t>
  </si>
  <si>
    <t>郭家沟镇上侯家焉村</t>
  </si>
  <si>
    <t>花椒栽植1亩</t>
  </si>
  <si>
    <t>带动贫困户1户1人</t>
  </si>
  <si>
    <t>岔上镇</t>
  </si>
  <si>
    <t>岔上镇乔则沟村</t>
  </si>
  <si>
    <t>枣园规范化管理28.5亩</t>
  </si>
  <si>
    <t>受益贫困户9户</t>
  </si>
  <si>
    <t>岔上镇叶家园沟村</t>
  </si>
  <si>
    <t>枣园规范化管理450亩</t>
  </si>
  <si>
    <t>受益贫困户55户138人</t>
  </si>
  <si>
    <t>岔上镇大枣湾</t>
  </si>
  <si>
    <t>新栽花椒10.33亩</t>
  </si>
  <si>
    <t>受益贫困户4户13人</t>
  </si>
  <si>
    <t>岔上镇前畔村</t>
  </si>
  <si>
    <t>新栽花椒2.5亩</t>
  </si>
  <si>
    <t>受益贫困户1户1人</t>
  </si>
  <si>
    <t>辛家沟镇</t>
  </si>
  <si>
    <r>
      <rPr>
        <sz val="8"/>
        <rFont val="宋体"/>
        <charset val="134"/>
        <scheme val="minor"/>
      </rPr>
      <t>核桃低改</t>
    </r>
    <r>
      <rPr>
        <sz val="8"/>
        <rFont val="宋体"/>
        <charset val="0"/>
        <scheme val="minor"/>
      </rPr>
      <t>12.7</t>
    </r>
    <r>
      <rPr>
        <sz val="8"/>
        <rFont val="宋体"/>
        <charset val="134"/>
        <scheme val="minor"/>
      </rPr>
      <t>亩</t>
    </r>
  </si>
  <si>
    <r>
      <rPr>
        <sz val="8"/>
        <rFont val="宋体"/>
        <charset val="134"/>
        <scheme val="minor"/>
      </rPr>
      <t>受益贫困户</t>
    </r>
    <r>
      <rPr>
        <sz val="8"/>
        <rFont val="宋体"/>
        <charset val="0"/>
        <scheme val="minor"/>
      </rPr>
      <t>7</t>
    </r>
    <r>
      <rPr>
        <sz val="8"/>
        <rFont val="宋体"/>
        <charset val="134"/>
        <scheme val="minor"/>
      </rPr>
      <t>户</t>
    </r>
    <r>
      <rPr>
        <sz val="8"/>
        <rFont val="宋体"/>
        <charset val="0"/>
        <scheme val="minor"/>
      </rPr>
      <t>18</t>
    </r>
    <r>
      <rPr>
        <sz val="8"/>
        <rFont val="宋体"/>
        <charset val="134"/>
        <scheme val="minor"/>
      </rPr>
      <t>人</t>
    </r>
  </si>
  <si>
    <t>吴脱贫发〔2019〕11号下达178.96万元、27号下达18万元、36号下达46.72万元</t>
  </si>
  <si>
    <t>村集体经济</t>
  </si>
  <si>
    <t>宋家川街道办
慕家崖村</t>
  </si>
  <si>
    <t>新栽花椒150亩（含整地100亩），增加贫困户劳务收入，挂果后可得销售分红</t>
  </si>
  <si>
    <r>
      <rPr>
        <sz val="8"/>
        <rFont val="宋体"/>
        <charset val="134"/>
        <scheme val="minor"/>
      </rPr>
      <t>受益贫困户</t>
    </r>
    <r>
      <rPr>
        <sz val="8"/>
        <rFont val="宋体"/>
        <charset val="0"/>
        <scheme val="minor"/>
      </rPr>
      <t>114</t>
    </r>
    <r>
      <rPr>
        <sz val="8"/>
        <rFont val="宋体"/>
        <charset val="134"/>
        <scheme val="minor"/>
      </rPr>
      <t>户</t>
    </r>
    <r>
      <rPr>
        <sz val="8"/>
        <rFont val="宋体"/>
        <charset val="0"/>
        <scheme val="minor"/>
      </rPr>
      <t>250</t>
    </r>
    <r>
      <rPr>
        <sz val="8"/>
        <rFont val="宋体"/>
        <charset val="134"/>
        <scheme val="minor"/>
      </rPr>
      <t>人</t>
    </r>
  </si>
  <si>
    <t>吴脱贫发〔2019〕11号下达21万元、36号下达3万元</t>
  </si>
  <si>
    <t>宋家川街道办
弓家圪崂村</t>
  </si>
  <si>
    <t>新栽花椒112亩（含整地），增加贫困户劳务收入，挂果后可得销售分红</t>
  </si>
  <si>
    <r>
      <rPr>
        <sz val="8"/>
        <rFont val="宋体"/>
        <charset val="134"/>
        <scheme val="minor"/>
      </rPr>
      <t>受益贫困户</t>
    </r>
    <r>
      <rPr>
        <sz val="8"/>
        <rFont val="宋体"/>
        <charset val="0"/>
        <scheme val="minor"/>
      </rPr>
      <t>95</t>
    </r>
    <r>
      <rPr>
        <sz val="8"/>
        <rFont val="宋体"/>
        <charset val="134"/>
        <scheme val="minor"/>
      </rPr>
      <t>户</t>
    </r>
    <r>
      <rPr>
        <sz val="8"/>
        <rFont val="宋体"/>
        <charset val="0"/>
        <scheme val="minor"/>
      </rPr>
      <t>210</t>
    </r>
    <r>
      <rPr>
        <sz val="8"/>
        <rFont val="宋体"/>
        <charset val="134"/>
        <scheme val="minor"/>
      </rPr>
      <t>人</t>
    </r>
  </si>
  <si>
    <t>吴脱贫发〔2019〕11号下达12.16万元、36号下达2万元</t>
  </si>
  <si>
    <t>宋家川街道办
刘家沟村</t>
  </si>
  <si>
    <t>新栽花椒100亩（含整地），增加贫困户劳务收入，挂果后可得销售分红</t>
  </si>
  <si>
    <r>
      <rPr>
        <sz val="8"/>
        <rFont val="宋体"/>
        <charset val="134"/>
        <scheme val="minor"/>
      </rPr>
      <t>受益贫困户</t>
    </r>
    <r>
      <rPr>
        <sz val="8"/>
        <rFont val="宋体"/>
        <charset val="0"/>
        <scheme val="minor"/>
      </rPr>
      <t>63</t>
    </r>
    <r>
      <rPr>
        <sz val="8"/>
        <rFont val="宋体"/>
        <charset val="134"/>
        <scheme val="minor"/>
      </rPr>
      <t>户</t>
    </r>
    <r>
      <rPr>
        <sz val="8"/>
        <rFont val="宋体"/>
        <charset val="0"/>
        <scheme val="minor"/>
      </rPr>
      <t>153</t>
    </r>
    <r>
      <rPr>
        <sz val="8"/>
        <rFont val="宋体"/>
        <charset val="134"/>
        <scheme val="minor"/>
      </rPr>
      <t>人</t>
    </r>
  </si>
  <si>
    <t>吴脱贫发〔2019〕11号下达10万元、36号下达2万元</t>
  </si>
  <si>
    <t>宋家川街道办
辛庄社区</t>
  </si>
  <si>
    <t>新栽花椒200亩（含整地），增加贫困户劳务收入，挂果后可得销售分红</t>
  </si>
  <si>
    <r>
      <rPr>
        <sz val="8"/>
        <rFont val="宋体"/>
        <charset val="134"/>
        <scheme val="minor"/>
      </rPr>
      <t>受益贫困户</t>
    </r>
    <r>
      <rPr>
        <sz val="8"/>
        <rFont val="宋体"/>
        <charset val="0"/>
        <scheme val="minor"/>
      </rPr>
      <t>102</t>
    </r>
    <r>
      <rPr>
        <sz val="8"/>
        <rFont val="宋体"/>
        <charset val="134"/>
        <scheme val="minor"/>
      </rPr>
      <t>户</t>
    </r>
    <r>
      <rPr>
        <sz val="8"/>
        <rFont val="宋体"/>
        <charset val="0"/>
        <scheme val="minor"/>
      </rPr>
      <t>235</t>
    </r>
    <r>
      <rPr>
        <sz val="8"/>
        <rFont val="宋体"/>
        <charset val="134"/>
        <scheme val="minor"/>
      </rPr>
      <t>人</t>
    </r>
  </si>
  <si>
    <t>吴脱贫发〔2019〕11号下达20万元</t>
  </si>
  <si>
    <t>宋家川街道办
后王家山村</t>
  </si>
  <si>
    <r>
      <rPr>
        <sz val="8"/>
        <rFont val="宋体"/>
        <charset val="134"/>
        <scheme val="minor"/>
      </rPr>
      <t>受益贫困户</t>
    </r>
    <r>
      <rPr>
        <sz val="8"/>
        <rFont val="宋体"/>
        <charset val="0"/>
        <scheme val="minor"/>
      </rPr>
      <t>68</t>
    </r>
    <r>
      <rPr>
        <sz val="8"/>
        <rFont val="宋体"/>
        <charset val="134"/>
        <scheme val="minor"/>
      </rPr>
      <t>户</t>
    </r>
    <r>
      <rPr>
        <sz val="8"/>
        <rFont val="宋体"/>
        <charset val="0"/>
        <scheme val="minor"/>
      </rPr>
      <t>131</t>
    </r>
    <r>
      <rPr>
        <sz val="8"/>
        <rFont val="宋体"/>
        <charset val="134"/>
        <scheme val="minor"/>
      </rPr>
      <t>人</t>
    </r>
  </si>
  <si>
    <t>吴脱贫发〔2019〕36号下达24万元</t>
  </si>
  <si>
    <t>寇家塬镇
尚家塬村</t>
  </si>
  <si>
    <t>新栽花椒100亩（含整地），花椒规范化管理98亩，增加贫困户劳务收入，挂果后可得销售分红</t>
  </si>
  <si>
    <r>
      <rPr>
        <sz val="8"/>
        <rFont val="宋体"/>
        <charset val="134"/>
        <scheme val="minor"/>
      </rPr>
      <t>受益贫困户</t>
    </r>
    <r>
      <rPr>
        <sz val="8"/>
        <rFont val="宋体"/>
        <charset val="0"/>
        <scheme val="minor"/>
      </rPr>
      <t>25</t>
    </r>
    <r>
      <rPr>
        <sz val="8"/>
        <rFont val="宋体"/>
        <charset val="134"/>
        <scheme val="minor"/>
      </rPr>
      <t>户</t>
    </r>
    <r>
      <rPr>
        <sz val="8"/>
        <rFont val="宋体"/>
        <charset val="0"/>
        <scheme val="minor"/>
      </rPr>
      <t>62</t>
    </r>
    <r>
      <rPr>
        <sz val="8"/>
        <rFont val="宋体"/>
        <charset val="134"/>
        <scheme val="minor"/>
      </rPr>
      <t>人</t>
    </r>
  </si>
  <si>
    <t>吴脱贫发〔2019〕11号下达18万元</t>
  </si>
  <si>
    <t>郭家沟镇
齐家山村</t>
  </si>
  <si>
    <t>花椒规范化管理100亩</t>
  </si>
  <si>
    <r>
      <rPr>
        <sz val="8"/>
        <rFont val="宋体"/>
        <charset val="134"/>
        <scheme val="minor"/>
      </rPr>
      <t>受益贫困户</t>
    </r>
    <r>
      <rPr>
        <sz val="8"/>
        <rFont val="宋体"/>
        <charset val="0"/>
        <scheme val="minor"/>
      </rPr>
      <t>25</t>
    </r>
    <r>
      <rPr>
        <sz val="8"/>
        <rFont val="宋体"/>
        <charset val="134"/>
        <scheme val="minor"/>
      </rPr>
      <t>户</t>
    </r>
    <r>
      <rPr>
        <sz val="8"/>
        <rFont val="宋体"/>
        <charset val="0"/>
        <scheme val="minor"/>
      </rPr>
      <t>55</t>
    </r>
    <r>
      <rPr>
        <sz val="8"/>
        <rFont val="宋体"/>
        <charset val="134"/>
        <scheme val="minor"/>
      </rPr>
      <t>人</t>
    </r>
  </si>
  <si>
    <t>岔上镇
前畔村</t>
  </si>
  <si>
    <t>花椒规范化管理110亩</t>
  </si>
  <si>
    <r>
      <rPr>
        <sz val="8"/>
        <rFont val="宋体"/>
        <charset val="134"/>
        <scheme val="minor"/>
      </rPr>
      <t>受益贫困户</t>
    </r>
    <r>
      <rPr>
        <sz val="8"/>
        <rFont val="宋体"/>
        <charset val="0"/>
        <scheme val="minor"/>
      </rPr>
      <t>48</t>
    </r>
    <r>
      <rPr>
        <sz val="8"/>
        <rFont val="宋体"/>
        <charset val="134"/>
        <scheme val="minor"/>
      </rPr>
      <t>户</t>
    </r>
    <r>
      <rPr>
        <sz val="8"/>
        <rFont val="宋体"/>
        <charset val="0"/>
        <scheme val="minor"/>
      </rPr>
      <t>104</t>
    </r>
    <r>
      <rPr>
        <sz val="8"/>
        <rFont val="宋体"/>
        <charset val="134"/>
        <scheme val="minor"/>
      </rPr>
      <t>人</t>
    </r>
  </si>
  <si>
    <t>岔上镇
川口村</t>
  </si>
  <si>
    <t>桃树管护140亩</t>
  </si>
  <si>
    <r>
      <rPr>
        <sz val="8"/>
        <rFont val="宋体"/>
        <charset val="134"/>
        <scheme val="minor"/>
      </rPr>
      <t>受益贫困户</t>
    </r>
    <r>
      <rPr>
        <sz val="8"/>
        <rFont val="宋体"/>
        <charset val="0"/>
        <scheme val="minor"/>
      </rPr>
      <t>86</t>
    </r>
    <r>
      <rPr>
        <sz val="8"/>
        <rFont val="宋体"/>
        <charset val="134"/>
        <scheme val="minor"/>
      </rPr>
      <t>户</t>
    </r>
    <r>
      <rPr>
        <sz val="8"/>
        <rFont val="宋体"/>
        <charset val="0"/>
        <scheme val="minor"/>
      </rPr>
      <t>199</t>
    </r>
    <r>
      <rPr>
        <sz val="8"/>
        <rFont val="宋体"/>
        <charset val="134"/>
        <scheme val="minor"/>
      </rPr>
      <t>人</t>
    </r>
  </si>
  <si>
    <t>辛家沟镇
李常家山村</t>
  </si>
  <si>
    <t>新栽花椒235亩（含整地），增加贫困户劳务收入，挂果后可得销售分红</t>
  </si>
  <si>
    <r>
      <rPr>
        <sz val="8"/>
        <rFont val="宋体"/>
        <charset val="134"/>
        <scheme val="minor"/>
      </rPr>
      <t>受益贫困户</t>
    </r>
    <r>
      <rPr>
        <sz val="8"/>
        <rFont val="宋体"/>
        <charset val="0"/>
        <scheme val="minor"/>
      </rPr>
      <t>31</t>
    </r>
    <r>
      <rPr>
        <sz val="8"/>
        <rFont val="宋体"/>
        <charset val="134"/>
        <scheme val="minor"/>
      </rPr>
      <t>户</t>
    </r>
    <r>
      <rPr>
        <sz val="8"/>
        <rFont val="宋体"/>
        <charset val="0"/>
        <scheme val="minor"/>
      </rPr>
      <t>75</t>
    </r>
    <r>
      <rPr>
        <sz val="8"/>
        <rFont val="宋体"/>
        <charset val="134"/>
        <scheme val="minor"/>
      </rPr>
      <t>人</t>
    </r>
  </si>
  <si>
    <t>吴脱贫发〔2019〕11号下达24万元</t>
  </si>
  <si>
    <t>张家山镇
园宋家沟村</t>
  </si>
  <si>
    <t>新栽花椒411亩（含整地），增加贫困户劳务收入，挂果后可得销售分红</t>
  </si>
  <si>
    <t>受益贫困户93户203人</t>
  </si>
  <si>
    <t>吴脱贫发〔2019〕11号下达61.8万元、36号下达8.22万元</t>
  </si>
  <si>
    <t>张家山镇
辛庄村</t>
  </si>
  <si>
    <t>新栽花椒275亩（含整地），增加贫困户劳务收入，挂果后可得销售分红</t>
  </si>
  <si>
    <t>受益贫困户70户146人</t>
  </si>
  <si>
    <t>吴脱贫发〔2019〕11号下达12万元、36号下达5.5万元</t>
  </si>
  <si>
    <t>张家山镇
高家庄村</t>
  </si>
  <si>
    <t>受益贫困户59户138人</t>
  </si>
  <si>
    <t>吴脱贫发〔2019〕27号下达18万元、36号下达2万元</t>
  </si>
  <si>
    <t>张家山镇
张家沟村</t>
  </si>
  <si>
    <t>受益贫困户59户141人</t>
  </si>
  <si>
    <t>吴脱贫发〔2019〕7号下达245.68万元、27号下达77.28万元、36号下达231.426万元</t>
  </si>
  <si>
    <t>种植业</t>
  </si>
  <si>
    <t>寇家塬镇
红湾村</t>
  </si>
  <si>
    <r>
      <rPr>
        <sz val="8"/>
        <rFont val="宋体"/>
        <charset val="134"/>
        <scheme val="minor"/>
      </rPr>
      <t>红枣降高塑形规范化管理</t>
    </r>
    <r>
      <rPr>
        <sz val="8"/>
        <rFont val="宋体"/>
        <charset val="0"/>
        <scheme val="minor"/>
      </rPr>
      <t>186</t>
    </r>
    <r>
      <rPr>
        <sz val="8"/>
        <rFont val="宋体"/>
        <charset val="134"/>
        <scheme val="minor"/>
      </rPr>
      <t>亩第</t>
    </r>
    <r>
      <rPr>
        <sz val="8"/>
        <rFont val="宋体"/>
        <charset val="0"/>
        <scheme val="minor"/>
      </rPr>
      <t>1</t>
    </r>
    <r>
      <rPr>
        <sz val="8"/>
        <rFont val="宋体"/>
        <charset val="134"/>
        <scheme val="minor"/>
      </rPr>
      <t>轮，</t>
    </r>
    <r>
      <rPr>
        <sz val="8"/>
        <rFont val="宋体"/>
        <charset val="0"/>
        <scheme val="minor"/>
      </rPr>
      <t>2018</t>
    </r>
    <r>
      <rPr>
        <sz val="8"/>
        <rFont val="宋体"/>
        <charset val="134"/>
        <scheme val="minor"/>
      </rPr>
      <t>年红枣降高塑形规范化管理</t>
    </r>
    <r>
      <rPr>
        <sz val="8"/>
        <rFont val="宋体"/>
        <charset val="0"/>
        <scheme val="minor"/>
      </rPr>
      <t>270</t>
    </r>
    <r>
      <rPr>
        <sz val="8"/>
        <rFont val="宋体"/>
        <charset val="134"/>
        <scheme val="minor"/>
      </rPr>
      <t>亩第</t>
    </r>
    <r>
      <rPr>
        <sz val="8"/>
        <rFont val="宋体"/>
        <charset val="0"/>
        <scheme val="minor"/>
      </rPr>
      <t>2</t>
    </r>
    <r>
      <rPr>
        <sz val="8"/>
        <rFont val="宋体"/>
        <charset val="134"/>
        <scheme val="minor"/>
      </rPr>
      <t>轮</t>
    </r>
  </si>
  <si>
    <r>
      <rPr>
        <sz val="8"/>
        <rFont val="宋体"/>
        <charset val="134"/>
        <scheme val="minor"/>
      </rPr>
      <t>受益贫困户</t>
    </r>
    <r>
      <rPr>
        <sz val="8"/>
        <rFont val="宋体"/>
        <charset val="0"/>
        <scheme val="minor"/>
      </rPr>
      <t>64</t>
    </r>
    <r>
      <rPr>
        <sz val="8"/>
        <rFont val="宋体"/>
        <charset val="134"/>
        <scheme val="minor"/>
      </rPr>
      <t>户</t>
    </r>
    <r>
      <rPr>
        <sz val="8"/>
        <rFont val="宋体"/>
        <charset val="0"/>
        <scheme val="minor"/>
      </rPr>
      <t>137</t>
    </r>
    <r>
      <rPr>
        <sz val="8"/>
        <rFont val="宋体"/>
        <charset val="134"/>
        <scheme val="minor"/>
      </rPr>
      <t>人</t>
    </r>
  </si>
  <si>
    <t>吴脱贫发〔2019〕7号下达4万元、27号下达1万元、36号下达2.79万元</t>
  </si>
  <si>
    <t>寇家塬镇
槐树港村</t>
  </si>
  <si>
    <r>
      <rPr>
        <sz val="8"/>
        <rFont val="宋体"/>
        <charset val="134"/>
        <scheme val="minor"/>
      </rPr>
      <t>红枣降高塑形规范化管理</t>
    </r>
    <r>
      <rPr>
        <sz val="8"/>
        <rFont val="宋体"/>
        <charset val="0"/>
        <scheme val="minor"/>
      </rPr>
      <t>638</t>
    </r>
    <r>
      <rPr>
        <sz val="8"/>
        <rFont val="宋体"/>
        <charset val="134"/>
        <scheme val="minor"/>
      </rPr>
      <t>亩第</t>
    </r>
    <r>
      <rPr>
        <sz val="8"/>
        <rFont val="宋体"/>
        <charset val="0"/>
        <scheme val="minor"/>
      </rPr>
      <t>1</t>
    </r>
    <r>
      <rPr>
        <sz val="8"/>
        <rFont val="宋体"/>
        <charset val="134"/>
        <scheme val="minor"/>
      </rPr>
      <t>轮，</t>
    </r>
    <r>
      <rPr>
        <sz val="8"/>
        <rFont val="宋体"/>
        <charset val="0"/>
        <scheme val="minor"/>
      </rPr>
      <t>2018</t>
    </r>
    <r>
      <rPr>
        <sz val="8"/>
        <rFont val="宋体"/>
        <charset val="134"/>
        <scheme val="minor"/>
      </rPr>
      <t>年红枣降高塑形规范化管理</t>
    </r>
    <r>
      <rPr>
        <sz val="8"/>
        <rFont val="宋体"/>
        <charset val="0"/>
        <scheme val="minor"/>
      </rPr>
      <t>377</t>
    </r>
    <r>
      <rPr>
        <sz val="8"/>
        <rFont val="宋体"/>
        <charset val="134"/>
        <scheme val="minor"/>
      </rPr>
      <t>亩第</t>
    </r>
    <r>
      <rPr>
        <sz val="8"/>
        <rFont val="宋体"/>
        <charset val="0"/>
        <scheme val="minor"/>
      </rPr>
      <t>2</t>
    </r>
    <r>
      <rPr>
        <sz val="8"/>
        <rFont val="宋体"/>
        <charset val="134"/>
        <scheme val="minor"/>
      </rPr>
      <t>轮</t>
    </r>
  </si>
  <si>
    <r>
      <rPr>
        <sz val="8"/>
        <rFont val="宋体"/>
        <charset val="134"/>
        <scheme val="minor"/>
      </rPr>
      <t>受益贫困户</t>
    </r>
    <r>
      <rPr>
        <sz val="8"/>
        <rFont val="宋体"/>
        <charset val="0"/>
        <scheme val="minor"/>
      </rPr>
      <t>67</t>
    </r>
    <r>
      <rPr>
        <sz val="8"/>
        <rFont val="宋体"/>
        <charset val="134"/>
        <scheme val="minor"/>
      </rPr>
      <t>户</t>
    </r>
    <r>
      <rPr>
        <sz val="8"/>
        <rFont val="宋体"/>
        <charset val="0"/>
        <scheme val="minor"/>
      </rPr>
      <t>170</t>
    </r>
    <r>
      <rPr>
        <sz val="8"/>
        <rFont val="宋体"/>
        <charset val="134"/>
        <scheme val="minor"/>
      </rPr>
      <t>人</t>
    </r>
  </si>
  <si>
    <t>吴脱贫发〔2019〕7号下达13万元、27号下达12.8万元、36号下达9.63万元</t>
  </si>
  <si>
    <r>
      <rPr>
        <sz val="8"/>
        <rFont val="宋体"/>
        <charset val="134"/>
        <scheme val="minor"/>
      </rPr>
      <t>红枣降高塑形规范化管理</t>
    </r>
    <r>
      <rPr>
        <sz val="8"/>
        <rFont val="宋体"/>
        <charset val="0"/>
        <scheme val="minor"/>
      </rPr>
      <t>966</t>
    </r>
    <r>
      <rPr>
        <sz val="8"/>
        <rFont val="宋体"/>
        <charset val="134"/>
        <scheme val="minor"/>
      </rPr>
      <t>亩第</t>
    </r>
    <r>
      <rPr>
        <sz val="8"/>
        <rFont val="宋体"/>
        <charset val="0"/>
        <scheme val="minor"/>
      </rPr>
      <t>1</t>
    </r>
    <r>
      <rPr>
        <sz val="8"/>
        <rFont val="宋体"/>
        <charset val="134"/>
        <scheme val="minor"/>
      </rPr>
      <t>轮，</t>
    </r>
    <r>
      <rPr>
        <sz val="8"/>
        <rFont val="宋体"/>
        <charset val="0"/>
        <scheme val="minor"/>
      </rPr>
      <t>2018</t>
    </r>
    <r>
      <rPr>
        <sz val="8"/>
        <rFont val="宋体"/>
        <charset val="134"/>
        <scheme val="minor"/>
      </rPr>
      <t>年红枣降高塑形规范化管理</t>
    </r>
    <r>
      <rPr>
        <sz val="8"/>
        <rFont val="宋体"/>
        <charset val="0"/>
        <scheme val="minor"/>
      </rPr>
      <t>290</t>
    </r>
    <r>
      <rPr>
        <sz val="8"/>
        <rFont val="宋体"/>
        <charset val="134"/>
        <scheme val="minor"/>
      </rPr>
      <t>亩第</t>
    </r>
    <r>
      <rPr>
        <sz val="8"/>
        <rFont val="宋体"/>
        <charset val="0"/>
        <scheme val="minor"/>
      </rPr>
      <t>2</t>
    </r>
    <r>
      <rPr>
        <sz val="8"/>
        <rFont val="宋体"/>
        <charset val="134"/>
        <scheme val="minor"/>
      </rPr>
      <t>轮</t>
    </r>
  </si>
  <si>
    <r>
      <rPr>
        <sz val="8"/>
        <rFont val="宋体"/>
        <charset val="134"/>
        <scheme val="minor"/>
      </rPr>
      <t>受益贫困户</t>
    </r>
    <r>
      <rPr>
        <sz val="8"/>
        <rFont val="宋体"/>
        <charset val="0"/>
        <scheme val="minor"/>
      </rPr>
      <t>83</t>
    </r>
    <r>
      <rPr>
        <sz val="8"/>
        <rFont val="宋体"/>
        <charset val="134"/>
        <scheme val="minor"/>
      </rPr>
      <t>户</t>
    </r>
    <r>
      <rPr>
        <sz val="8"/>
        <rFont val="宋体"/>
        <charset val="0"/>
        <scheme val="minor"/>
      </rPr>
      <t>193</t>
    </r>
    <r>
      <rPr>
        <sz val="8"/>
        <rFont val="宋体"/>
        <charset val="134"/>
        <scheme val="minor"/>
      </rPr>
      <t>人</t>
    </r>
  </si>
  <si>
    <t>吴脱贫发〔2019〕7号下达20万元、27号下达4.32万元、36号下达14.49万元</t>
  </si>
  <si>
    <t>寇家塬镇
马跑泉村</t>
  </si>
  <si>
    <r>
      <rPr>
        <sz val="8"/>
        <rFont val="宋体"/>
        <charset val="134"/>
        <scheme val="minor"/>
      </rPr>
      <t>红枣降高塑形规范化管理</t>
    </r>
    <r>
      <rPr>
        <sz val="8"/>
        <rFont val="宋体"/>
        <charset val="0"/>
        <scheme val="minor"/>
      </rPr>
      <t>498</t>
    </r>
    <r>
      <rPr>
        <sz val="8"/>
        <rFont val="宋体"/>
        <charset val="134"/>
        <scheme val="minor"/>
      </rPr>
      <t>亩第</t>
    </r>
    <r>
      <rPr>
        <sz val="8"/>
        <rFont val="宋体"/>
        <charset val="0"/>
        <scheme val="minor"/>
      </rPr>
      <t>1</t>
    </r>
    <r>
      <rPr>
        <sz val="8"/>
        <rFont val="宋体"/>
        <charset val="134"/>
        <scheme val="minor"/>
      </rPr>
      <t>轮</t>
    </r>
  </si>
  <si>
    <r>
      <rPr>
        <sz val="8"/>
        <rFont val="宋体"/>
        <charset val="134"/>
        <scheme val="minor"/>
      </rPr>
      <t>受益贫困户</t>
    </r>
    <r>
      <rPr>
        <sz val="8"/>
        <rFont val="宋体"/>
        <charset val="0"/>
        <scheme val="minor"/>
      </rPr>
      <t>30</t>
    </r>
    <r>
      <rPr>
        <sz val="8"/>
        <rFont val="宋体"/>
        <charset val="134"/>
        <scheme val="minor"/>
      </rPr>
      <t>户</t>
    </r>
    <r>
      <rPr>
        <sz val="8"/>
        <rFont val="宋体"/>
        <charset val="0"/>
        <scheme val="minor"/>
      </rPr>
      <t>62</t>
    </r>
    <r>
      <rPr>
        <sz val="8"/>
        <rFont val="宋体"/>
        <charset val="134"/>
        <scheme val="minor"/>
      </rPr>
      <t>人</t>
    </r>
  </si>
  <si>
    <t>吴脱贫发〔2019〕7号下达10万元、27号下达2.46万元、36号下达7.47万元</t>
  </si>
  <si>
    <t>寇家塬镇
王家圪崂</t>
  </si>
  <si>
    <r>
      <rPr>
        <sz val="8"/>
        <rFont val="宋体"/>
        <charset val="134"/>
        <scheme val="minor"/>
      </rPr>
      <t>红枣降高塑形规范化管理</t>
    </r>
    <r>
      <rPr>
        <sz val="8"/>
        <rFont val="宋体"/>
        <charset val="0"/>
        <scheme val="minor"/>
      </rPr>
      <t>480</t>
    </r>
    <r>
      <rPr>
        <sz val="8"/>
        <rFont val="宋体"/>
        <charset val="134"/>
        <scheme val="minor"/>
      </rPr>
      <t>亩第</t>
    </r>
    <r>
      <rPr>
        <sz val="8"/>
        <rFont val="宋体"/>
        <charset val="0"/>
        <scheme val="minor"/>
      </rPr>
      <t>1</t>
    </r>
    <r>
      <rPr>
        <sz val="8"/>
        <rFont val="宋体"/>
        <charset val="134"/>
        <scheme val="minor"/>
      </rPr>
      <t>轮，</t>
    </r>
    <r>
      <rPr>
        <sz val="8"/>
        <rFont val="宋体"/>
        <charset val="0"/>
        <scheme val="minor"/>
      </rPr>
      <t>2018</t>
    </r>
    <r>
      <rPr>
        <sz val="8"/>
        <rFont val="宋体"/>
        <charset val="134"/>
        <scheme val="minor"/>
      </rPr>
      <t>年红枣降高塑形规范化管理</t>
    </r>
    <r>
      <rPr>
        <sz val="8"/>
        <rFont val="宋体"/>
        <charset val="0"/>
        <scheme val="minor"/>
      </rPr>
      <t>369.5</t>
    </r>
    <r>
      <rPr>
        <sz val="8"/>
        <rFont val="宋体"/>
        <charset val="134"/>
        <scheme val="minor"/>
      </rPr>
      <t>亩第</t>
    </r>
    <r>
      <rPr>
        <sz val="8"/>
        <rFont val="宋体"/>
        <charset val="0"/>
        <scheme val="minor"/>
      </rPr>
      <t>2</t>
    </r>
    <r>
      <rPr>
        <sz val="8"/>
        <rFont val="宋体"/>
        <charset val="134"/>
        <scheme val="minor"/>
      </rPr>
      <t>轮</t>
    </r>
  </si>
  <si>
    <r>
      <rPr>
        <sz val="8"/>
        <rFont val="宋体"/>
        <charset val="134"/>
        <scheme val="minor"/>
      </rPr>
      <t>受益贫困户</t>
    </r>
    <r>
      <rPr>
        <sz val="8"/>
        <rFont val="宋体"/>
        <charset val="0"/>
        <scheme val="minor"/>
      </rPr>
      <t>16</t>
    </r>
    <r>
      <rPr>
        <sz val="8"/>
        <rFont val="宋体"/>
        <charset val="134"/>
        <scheme val="minor"/>
      </rPr>
      <t>户</t>
    </r>
    <r>
      <rPr>
        <sz val="8"/>
        <rFont val="宋体"/>
        <charset val="0"/>
        <scheme val="minor"/>
      </rPr>
      <t>41</t>
    </r>
    <r>
      <rPr>
        <sz val="8"/>
        <rFont val="宋体"/>
        <charset val="134"/>
        <scheme val="minor"/>
      </rPr>
      <t>人</t>
    </r>
  </si>
  <si>
    <t>吴脱贫发〔2019〕7号下达9.62万元、27号下达2.1万元、36号下达7.2万元</t>
  </si>
  <si>
    <t>寇家塬镇
东庄村</t>
  </si>
  <si>
    <r>
      <rPr>
        <sz val="8"/>
        <rFont val="宋体"/>
        <charset val="134"/>
        <scheme val="minor"/>
      </rPr>
      <t>红枣降高塑形规范化管理</t>
    </r>
    <r>
      <rPr>
        <sz val="8"/>
        <rFont val="宋体"/>
        <charset val="0"/>
        <scheme val="minor"/>
      </rPr>
      <t>270</t>
    </r>
    <r>
      <rPr>
        <sz val="8"/>
        <rFont val="宋体"/>
        <charset val="134"/>
        <scheme val="minor"/>
      </rPr>
      <t>亩第</t>
    </r>
    <r>
      <rPr>
        <sz val="8"/>
        <rFont val="宋体"/>
        <charset val="0"/>
        <scheme val="minor"/>
      </rPr>
      <t>1</t>
    </r>
    <r>
      <rPr>
        <sz val="8"/>
        <rFont val="宋体"/>
        <charset val="134"/>
        <scheme val="minor"/>
      </rPr>
      <t>轮</t>
    </r>
  </si>
  <si>
    <r>
      <rPr>
        <sz val="8"/>
        <rFont val="宋体"/>
        <charset val="134"/>
        <scheme val="minor"/>
      </rPr>
      <t>受益贫困户</t>
    </r>
    <r>
      <rPr>
        <sz val="8"/>
        <rFont val="宋体"/>
        <charset val="0"/>
        <scheme val="minor"/>
      </rPr>
      <t>42</t>
    </r>
    <r>
      <rPr>
        <sz val="8"/>
        <rFont val="宋体"/>
        <charset val="134"/>
        <scheme val="minor"/>
      </rPr>
      <t>户</t>
    </r>
    <r>
      <rPr>
        <sz val="8"/>
        <rFont val="宋体"/>
        <charset val="0"/>
        <scheme val="minor"/>
      </rPr>
      <t>124</t>
    </r>
    <r>
      <rPr>
        <sz val="8"/>
        <rFont val="宋体"/>
        <charset val="134"/>
        <scheme val="minor"/>
      </rPr>
      <t>人</t>
    </r>
  </si>
  <si>
    <t>寇家塬镇
安家山村</t>
  </si>
  <si>
    <r>
      <rPr>
        <sz val="8"/>
        <rFont val="宋体"/>
        <charset val="0"/>
        <scheme val="minor"/>
      </rPr>
      <t>2018</t>
    </r>
    <r>
      <rPr>
        <sz val="8"/>
        <rFont val="宋体"/>
        <charset val="134"/>
        <scheme val="minor"/>
      </rPr>
      <t>年红枣降高塑形规范化管理</t>
    </r>
    <r>
      <rPr>
        <sz val="8"/>
        <rFont val="宋体"/>
        <charset val="0"/>
        <scheme val="minor"/>
      </rPr>
      <t>994.6</t>
    </r>
    <r>
      <rPr>
        <sz val="8"/>
        <rFont val="宋体"/>
        <charset val="134"/>
        <scheme val="minor"/>
      </rPr>
      <t>亩第</t>
    </r>
    <r>
      <rPr>
        <sz val="8"/>
        <rFont val="宋体"/>
        <charset val="0"/>
        <scheme val="minor"/>
      </rPr>
      <t>2</t>
    </r>
    <r>
      <rPr>
        <sz val="8"/>
        <rFont val="宋体"/>
        <charset val="134"/>
        <scheme val="minor"/>
      </rPr>
      <t>轮</t>
    </r>
  </si>
  <si>
    <r>
      <rPr>
        <sz val="8"/>
        <rFont val="宋体"/>
        <charset val="134"/>
        <scheme val="minor"/>
      </rPr>
      <t>受益贫困户</t>
    </r>
    <r>
      <rPr>
        <sz val="8"/>
        <rFont val="宋体"/>
        <charset val="0"/>
        <scheme val="minor"/>
      </rPr>
      <t>48</t>
    </r>
    <r>
      <rPr>
        <sz val="8"/>
        <rFont val="宋体"/>
        <charset val="134"/>
        <scheme val="minor"/>
      </rPr>
      <t>户</t>
    </r>
    <r>
      <rPr>
        <sz val="8"/>
        <rFont val="宋体"/>
        <charset val="0"/>
        <scheme val="minor"/>
      </rPr>
      <t>150</t>
    </r>
    <r>
      <rPr>
        <sz val="8"/>
        <rFont val="宋体"/>
        <charset val="134"/>
        <scheme val="minor"/>
      </rPr>
      <t>人</t>
    </r>
  </si>
  <si>
    <r>
      <rPr>
        <sz val="8"/>
        <rFont val="宋体"/>
        <charset val="134"/>
        <scheme val="minor"/>
      </rPr>
      <t>红枣降高塑形规范化管理</t>
    </r>
    <r>
      <rPr>
        <sz val="8"/>
        <rFont val="宋体"/>
        <charset val="0"/>
        <scheme val="minor"/>
      </rPr>
      <t>184.21</t>
    </r>
    <r>
      <rPr>
        <sz val="8"/>
        <rFont val="宋体"/>
        <charset val="134"/>
        <scheme val="minor"/>
      </rPr>
      <t>亩第</t>
    </r>
    <r>
      <rPr>
        <sz val="8"/>
        <rFont val="宋体"/>
        <charset val="0"/>
        <scheme val="minor"/>
      </rPr>
      <t>1</t>
    </r>
    <r>
      <rPr>
        <sz val="8"/>
        <rFont val="宋体"/>
        <charset val="134"/>
        <scheme val="minor"/>
      </rPr>
      <t>轮，</t>
    </r>
    <r>
      <rPr>
        <sz val="8"/>
        <rFont val="宋体"/>
        <charset val="0"/>
        <scheme val="minor"/>
      </rPr>
      <t>2018</t>
    </r>
    <r>
      <rPr>
        <sz val="8"/>
        <rFont val="宋体"/>
        <charset val="134"/>
        <scheme val="minor"/>
      </rPr>
      <t>红枣降高塑形规范化管理</t>
    </r>
    <r>
      <rPr>
        <sz val="8"/>
        <rFont val="宋体"/>
        <charset val="0"/>
        <scheme val="minor"/>
      </rPr>
      <t>679.73</t>
    </r>
    <r>
      <rPr>
        <sz val="8"/>
        <rFont val="宋体"/>
        <charset val="134"/>
        <scheme val="minor"/>
      </rPr>
      <t>亩第</t>
    </r>
    <r>
      <rPr>
        <sz val="8"/>
        <rFont val="宋体"/>
        <charset val="0"/>
        <scheme val="minor"/>
      </rPr>
      <t>2</t>
    </r>
    <r>
      <rPr>
        <sz val="8"/>
        <rFont val="宋体"/>
        <charset val="134"/>
        <scheme val="minor"/>
      </rPr>
      <t>轮</t>
    </r>
  </si>
  <si>
    <r>
      <rPr>
        <sz val="8"/>
        <rFont val="宋体"/>
        <charset val="134"/>
        <scheme val="minor"/>
      </rPr>
      <t>受益贫困户</t>
    </r>
    <r>
      <rPr>
        <sz val="8"/>
        <rFont val="宋体"/>
        <charset val="0"/>
        <scheme val="minor"/>
      </rPr>
      <t>37</t>
    </r>
    <r>
      <rPr>
        <sz val="8"/>
        <rFont val="宋体"/>
        <charset val="134"/>
        <scheme val="minor"/>
      </rPr>
      <t>户</t>
    </r>
    <r>
      <rPr>
        <sz val="8"/>
        <rFont val="宋体"/>
        <charset val="0"/>
        <scheme val="minor"/>
      </rPr>
      <t>85</t>
    </r>
    <r>
      <rPr>
        <sz val="8"/>
        <rFont val="宋体"/>
        <charset val="134"/>
        <scheme val="minor"/>
      </rPr>
      <t>人</t>
    </r>
  </si>
  <si>
    <t>吴脱贫发〔2019〕7号下达4.4万元、27号下达4万元、36号下达3万元</t>
  </si>
  <si>
    <t>郭家沟镇
刘家焉村</t>
  </si>
  <si>
    <r>
      <rPr>
        <sz val="8"/>
        <rFont val="宋体"/>
        <charset val="134"/>
        <scheme val="minor"/>
      </rPr>
      <t>红枣降高塑形规范化管理</t>
    </r>
    <r>
      <rPr>
        <sz val="8"/>
        <rFont val="宋体"/>
        <charset val="0"/>
        <scheme val="minor"/>
      </rPr>
      <t>382</t>
    </r>
    <r>
      <rPr>
        <sz val="8"/>
        <rFont val="宋体"/>
        <charset val="134"/>
        <scheme val="minor"/>
      </rPr>
      <t>亩第</t>
    </r>
    <r>
      <rPr>
        <sz val="8"/>
        <rFont val="宋体"/>
        <charset val="0"/>
        <scheme val="minor"/>
      </rPr>
      <t>1</t>
    </r>
    <r>
      <rPr>
        <sz val="8"/>
        <rFont val="宋体"/>
        <charset val="134"/>
        <scheme val="minor"/>
      </rPr>
      <t>轮</t>
    </r>
  </si>
  <si>
    <r>
      <rPr>
        <sz val="8"/>
        <rFont val="宋体"/>
        <charset val="134"/>
        <scheme val="minor"/>
      </rPr>
      <t>受益贫困户</t>
    </r>
    <r>
      <rPr>
        <sz val="8"/>
        <rFont val="宋体"/>
        <charset val="0"/>
        <scheme val="minor"/>
      </rPr>
      <t>35</t>
    </r>
    <r>
      <rPr>
        <sz val="8"/>
        <rFont val="宋体"/>
        <charset val="134"/>
        <scheme val="minor"/>
      </rPr>
      <t>户</t>
    </r>
    <r>
      <rPr>
        <sz val="8"/>
        <rFont val="宋体"/>
        <charset val="0"/>
        <scheme val="minor"/>
      </rPr>
      <t>80</t>
    </r>
    <r>
      <rPr>
        <sz val="8"/>
        <rFont val="宋体"/>
        <charset val="134"/>
        <scheme val="minor"/>
      </rPr>
      <t>人</t>
    </r>
  </si>
  <si>
    <t>吴脱贫发〔2019〕7号下达8万元
、27号下达1.7万元、36号下达5.78万元</t>
  </si>
  <si>
    <t>郭家沟镇
郭家沟村</t>
  </si>
  <si>
    <r>
      <rPr>
        <sz val="8"/>
        <rFont val="宋体"/>
        <charset val="0"/>
        <scheme val="minor"/>
      </rPr>
      <t>2018</t>
    </r>
    <r>
      <rPr>
        <sz val="8"/>
        <rFont val="宋体"/>
        <charset val="134"/>
        <scheme val="minor"/>
      </rPr>
      <t>年红枣降高塑形规范化管理</t>
    </r>
    <r>
      <rPr>
        <sz val="8"/>
        <rFont val="宋体"/>
        <charset val="0"/>
        <scheme val="minor"/>
      </rPr>
      <t>946.6</t>
    </r>
    <r>
      <rPr>
        <sz val="8"/>
        <rFont val="宋体"/>
        <charset val="134"/>
        <scheme val="minor"/>
      </rPr>
      <t>亩第</t>
    </r>
    <r>
      <rPr>
        <sz val="8"/>
        <rFont val="宋体"/>
        <charset val="0"/>
        <scheme val="minor"/>
      </rPr>
      <t>2</t>
    </r>
    <r>
      <rPr>
        <sz val="8"/>
        <rFont val="宋体"/>
        <charset val="134"/>
        <scheme val="minor"/>
      </rPr>
      <t>轮</t>
    </r>
  </si>
  <si>
    <r>
      <rPr>
        <sz val="8"/>
        <rFont val="宋体"/>
        <charset val="134"/>
        <scheme val="minor"/>
      </rPr>
      <t>受益贫困户</t>
    </r>
    <r>
      <rPr>
        <sz val="8"/>
        <rFont val="宋体"/>
        <charset val="0"/>
        <scheme val="minor"/>
      </rPr>
      <t>58</t>
    </r>
    <r>
      <rPr>
        <sz val="8"/>
        <rFont val="宋体"/>
        <charset val="134"/>
        <scheme val="minor"/>
      </rPr>
      <t>户</t>
    </r>
    <r>
      <rPr>
        <sz val="8"/>
        <rFont val="宋体"/>
        <charset val="0"/>
        <scheme val="minor"/>
      </rPr>
      <t>130</t>
    </r>
    <r>
      <rPr>
        <sz val="8"/>
        <rFont val="宋体"/>
        <charset val="134"/>
        <scheme val="minor"/>
      </rPr>
      <t>人</t>
    </r>
  </si>
  <si>
    <t>郭家沟镇
钻天咀村</t>
  </si>
  <si>
    <r>
      <rPr>
        <sz val="8"/>
        <rFont val="宋体"/>
        <charset val="134"/>
        <scheme val="minor"/>
      </rPr>
      <t>红枣降高塑形规范化管理</t>
    </r>
    <r>
      <rPr>
        <sz val="8"/>
        <rFont val="宋体"/>
        <charset val="0"/>
        <scheme val="minor"/>
      </rPr>
      <t>275</t>
    </r>
    <r>
      <rPr>
        <sz val="8"/>
        <rFont val="宋体"/>
        <charset val="134"/>
        <scheme val="minor"/>
      </rPr>
      <t>亩第</t>
    </r>
    <r>
      <rPr>
        <sz val="8"/>
        <rFont val="宋体"/>
        <charset val="0"/>
        <scheme val="minor"/>
      </rPr>
      <t>1</t>
    </r>
    <r>
      <rPr>
        <sz val="8"/>
        <rFont val="宋体"/>
        <charset val="134"/>
        <scheme val="minor"/>
      </rPr>
      <t>轮，</t>
    </r>
    <r>
      <rPr>
        <sz val="8"/>
        <rFont val="宋体"/>
        <charset val="0"/>
        <scheme val="minor"/>
      </rPr>
      <t>2018</t>
    </r>
    <r>
      <rPr>
        <sz val="8"/>
        <rFont val="宋体"/>
        <charset val="134"/>
        <scheme val="minor"/>
      </rPr>
      <t>年红枣降高塑形规范化管理</t>
    </r>
    <r>
      <rPr>
        <sz val="8"/>
        <rFont val="宋体"/>
        <charset val="0"/>
        <scheme val="minor"/>
      </rPr>
      <t>318.8</t>
    </r>
    <r>
      <rPr>
        <sz val="8"/>
        <rFont val="宋体"/>
        <charset val="134"/>
        <scheme val="minor"/>
      </rPr>
      <t>亩第</t>
    </r>
    <r>
      <rPr>
        <sz val="8"/>
        <rFont val="宋体"/>
        <charset val="0"/>
        <scheme val="minor"/>
      </rPr>
      <t>2</t>
    </r>
    <r>
      <rPr>
        <sz val="8"/>
        <rFont val="宋体"/>
        <charset val="134"/>
        <scheme val="minor"/>
      </rPr>
      <t>轮</t>
    </r>
  </si>
  <si>
    <r>
      <rPr>
        <sz val="8"/>
        <rFont val="宋体"/>
        <charset val="134"/>
        <scheme val="minor"/>
      </rPr>
      <t>受益贫困户</t>
    </r>
    <r>
      <rPr>
        <sz val="8"/>
        <rFont val="宋体"/>
        <charset val="0"/>
        <scheme val="minor"/>
      </rPr>
      <t>44</t>
    </r>
    <r>
      <rPr>
        <sz val="8"/>
        <rFont val="宋体"/>
        <charset val="134"/>
        <scheme val="minor"/>
      </rPr>
      <t>户</t>
    </r>
    <r>
      <rPr>
        <sz val="8"/>
        <rFont val="宋体"/>
        <charset val="0"/>
        <scheme val="minor"/>
      </rPr>
      <t>110</t>
    </r>
    <r>
      <rPr>
        <sz val="8"/>
        <rFont val="宋体"/>
        <charset val="134"/>
        <scheme val="minor"/>
      </rPr>
      <t>人</t>
    </r>
  </si>
  <si>
    <t>吴脱贫发〔2019〕7号下达6.6万元、27号下达1.3万元、36号下达4.73万元</t>
  </si>
  <si>
    <t>郭家沟镇
小塔则村</t>
  </si>
  <si>
    <r>
      <rPr>
        <sz val="8"/>
        <rFont val="宋体"/>
        <charset val="134"/>
        <scheme val="minor"/>
      </rPr>
      <t>红枣降高塑形规范化管理</t>
    </r>
    <r>
      <rPr>
        <sz val="8"/>
        <rFont val="宋体"/>
        <charset val="0"/>
        <scheme val="minor"/>
      </rPr>
      <t>500</t>
    </r>
    <r>
      <rPr>
        <sz val="8"/>
        <rFont val="宋体"/>
        <charset val="134"/>
        <scheme val="minor"/>
      </rPr>
      <t>亩第</t>
    </r>
    <r>
      <rPr>
        <sz val="8"/>
        <rFont val="宋体"/>
        <charset val="0"/>
        <scheme val="minor"/>
      </rPr>
      <t>1</t>
    </r>
    <r>
      <rPr>
        <sz val="8"/>
        <rFont val="宋体"/>
        <charset val="134"/>
        <scheme val="minor"/>
      </rPr>
      <t>轮</t>
    </r>
  </si>
  <si>
    <r>
      <rPr>
        <sz val="8"/>
        <rFont val="宋体"/>
        <charset val="134"/>
        <scheme val="minor"/>
      </rPr>
      <t>受益贫困户</t>
    </r>
    <r>
      <rPr>
        <sz val="8"/>
        <rFont val="宋体"/>
        <charset val="0"/>
        <scheme val="minor"/>
      </rPr>
      <t>60</t>
    </r>
    <r>
      <rPr>
        <sz val="8"/>
        <rFont val="宋体"/>
        <charset val="134"/>
        <scheme val="minor"/>
      </rPr>
      <t>户</t>
    </r>
    <r>
      <rPr>
        <sz val="8"/>
        <rFont val="宋体"/>
        <charset val="0"/>
        <scheme val="minor"/>
      </rPr>
      <t>145</t>
    </r>
    <r>
      <rPr>
        <sz val="8"/>
        <rFont val="宋体"/>
        <charset val="134"/>
        <scheme val="minor"/>
      </rPr>
      <t>人</t>
    </r>
  </si>
  <si>
    <t>吴脱贫发〔2019〕7号下达4.6万元、27号下达4万元、36号下达3.45万元</t>
  </si>
  <si>
    <t>郭家沟镇
李家庄村</t>
  </si>
  <si>
    <r>
      <rPr>
        <sz val="8"/>
        <rFont val="宋体"/>
        <charset val="0"/>
        <scheme val="minor"/>
      </rPr>
      <t>2018</t>
    </r>
    <r>
      <rPr>
        <sz val="8"/>
        <rFont val="宋体"/>
        <charset val="134"/>
        <scheme val="minor"/>
      </rPr>
      <t>年红枣降高塑形规范化管理</t>
    </r>
    <r>
      <rPr>
        <sz val="8"/>
        <rFont val="宋体"/>
        <charset val="0"/>
        <scheme val="minor"/>
      </rPr>
      <t>610.3</t>
    </r>
    <r>
      <rPr>
        <sz val="8"/>
        <rFont val="宋体"/>
        <charset val="134"/>
        <scheme val="minor"/>
      </rPr>
      <t>亩第</t>
    </r>
    <r>
      <rPr>
        <sz val="8"/>
        <rFont val="宋体"/>
        <charset val="0"/>
        <scheme val="minor"/>
      </rPr>
      <t>2</t>
    </r>
    <r>
      <rPr>
        <sz val="8"/>
        <rFont val="宋体"/>
        <charset val="134"/>
        <scheme val="minor"/>
      </rPr>
      <t>轮</t>
    </r>
  </si>
  <si>
    <r>
      <rPr>
        <sz val="8"/>
        <rFont val="宋体"/>
        <charset val="134"/>
        <scheme val="minor"/>
      </rPr>
      <t>受益贫困户</t>
    </r>
    <r>
      <rPr>
        <sz val="8"/>
        <rFont val="宋体"/>
        <charset val="0"/>
        <scheme val="minor"/>
      </rPr>
      <t>74</t>
    </r>
    <r>
      <rPr>
        <sz val="8"/>
        <rFont val="宋体"/>
        <charset val="134"/>
        <scheme val="minor"/>
      </rPr>
      <t>户</t>
    </r>
    <r>
      <rPr>
        <sz val="8"/>
        <rFont val="宋体"/>
        <charset val="0"/>
        <scheme val="minor"/>
      </rPr>
      <t>180</t>
    </r>
    <r>
      <rPr>
        <sz val="8"/>
        <rFont val="宋体"/>
        <charset val="134"/>
        <scheme val="minor"/>
      </rPr>
      <t>人</t>
    </r>
  </si>
  <si>
    <t>郭家沟镇
下山畔村</t>
  </si>
  <si>
    <r>
      <rPr>
        <sz val="8"/>
        <rFont val="宋体"/>
        <charset val="0"/>
        <scheme val="minor"/>
      </rPr>
      <t>2017</t>
    </r>
    <r>
      <rPr>
        <sz val="8"/>
        <rFont val="宋体"/>
        <charset val="134"/>
        <scheme val="minor"/>
      </rPr>
      <t>年红枣降高塑形规范化管理</t>
    </r>
    <r>
      <rPr>
        <sz val="8"/>
        <rFont val="宋体"/>
        <charset val="0"/>
        <scheme val="minor"/>
      </rPr>
      <t>2100</t>
    </r>
    <r>
      <rPr>
        <sz val="8"/>
        <rFont val="宋体"/>
        <charset val="134"/>
        <scheme val="minor"/>
      </rPr>
      <t>亩第</t>
    </r>
    <r>
      <rPr>
        <sz val="8"/>
        <rFont val="宋体"/>
        <charset val="0"/>
        <scheme val="minor"/>
      </rPr>
      <t>3</t>
    </r>
    <r>
      <rPr>
        <sz val="8"/>
        <rFont val="宋体"/>
        <charset val="134"/>
        <scheme val="minor"/>
      </rPr>
      <t>轮</t>
    </r>
  </si>
  <si>
    <r>
      <rPr>
        <sz val="8"/>
        <rFont val="宋体"/>
        <charset val="134"/>
        <scheme val="minor"/>
      </rPr>
      <t>受益贫困户</t>
    </r>
    <r>
      <rPr>
        <sz val="8"/>
        <rFont val="宋体"/>
        <charset val="0"/>
        <scheme val="minor"/>
      </rPr>
      <t>30</t>
    </r>
    <r>
      <rPr>
        <sz val="8"/>
        <rFont val="宋体"/>
        <charset val="134"/>
        <scheme val="minor"/>
      </rPr>
      <t>户</t>
    </r>
    <r>
      <rPr>
        <sz val="8"/>
        <rFont val="宋体"/>
        <charset val="0"/>
        <scheme val="minor"/>
      </rPr>
      <t>75</t>
    </r>
    <r>
      <rPr>
        <sz val="8"/>
        <rFont val="宋体"/>
        <charset val="134"/>
        <scheme val="minor"/>
      </rPr>
      <t>人</t>
    </r>
  </si>
  <si>
    <t>郭家沟镇
王家梁村</t>
  </si>
  <si>
    <r>
      <rPr>
        <sz val="8"/>
        <rFont val="宋体"/>
        <charset val="134"/>
        <scheme val="minor"/>
      </rPr>
      <t>红枣降高塑形规范化管理</t>
    </r>
    <r>
      <rPr>
        <sz val="8"/>
        <rFont val="宋体"/>
        <charset val="0"/>
        <scheme val="minor"/>
      </rPr>
      <t>781.8</t>
    </r>
    <r>
      <rPr>
        <sz val="8"/>
        <rFont val="宋体"/>
        <charset val="134"/>
        <scheme val="minor"/>
      </rPr>
      <t>亩第</t>
    </r>
    <r>
      <rPr>
        <sz val="8"/>
        <rFont val="宋体"/>
        <charset val="0"/>
        <scheme val="minor"/>
      </rPr>
      <t>1</t>
    </r>
    <r>
      <rPr>
        <sz val="8"/>
        <rFont val="宋体"/>
        <charset val="134"/>
        <scheme val="minor"/>
      </rPr>
      <t>轮</t>
    </r>
  </si>
  <si>
    <r>
      <rPr>
        <sz val="8"/>
        <rFont val="宋体"/>
        <charset val="134"/>
        <scheme val="minor"/>
      </rPr>
      <t>受益贫困户</t>
    </r>
    <r>
      <rPr>
        <sz val="8"/>
        <rFont val="宋体"/>
        <charset val="0"/>
        <scheme val="minor"/>
      </rPr>
      <t>29</t>
    </r>
    <r>
      <rPr>
        <sz val="8"/>
        <rFont val="宋体"/>
        <charset val="134"/>
        <scheme val="minor"/>
      </rPr>
      <t>户</t>
    </r>
    <r>
      <rPr>
        <sz val="8"/>
        <rFont val="宋体"/>
        <charset val="0"/>
        <scheme val="minor"/>
      </rPr>
      <t>76</t>
    </r>
    <r>
      <rPr>
        <sz val="8"/>
        <rFont val="宋体"/>
        <charset val="134"/>
        <scheme val="minor"/>
      </rPr>
      <t>人</t>
    </r>
  </si>
  <si>
    <t>吴脱贫发〔2019〕7号下达20万元、27号下达1万元、36号12万元</t>
  </si>
  <si>
    <t>郭家沟镇
于家沟村</t>
  </si>
  <si>
    <r>
      <rPr>
        <sz val="8"/>
        <rFont val="宋体"/>
        <charset val="0"/>
        <scheme val="minor"/>
      </rPr>
      <t>2018</t>
    </r>
    <r>
      <rPr>
        <sz val="8"/>
        <rFont val="宋体"/>
        <charset val="134"/>
        <scheme val="minor"/>
      </rPr>
      <t>年红枣降高塑形规范化管理</t>
    </r>
    <r>
      <rPr>
        <sz val="8"/>
        <rFont val="宋体"/>
        <charset val="0"/>
        <scheme val="minor"/>
      </rPr>
      <t>1215</t>
    </r>
    <r>
      <rPr>
        <sz val="8"/>
        <rFont val="宋体"/>
        <charset val="134"/>
        <scheme val="minor"/>
      </rPr>
      <t>亩第</t>
    </r>
    <r>
      <rPr>
        <sz val="8"/>
        <rFont val="宋体"/>
        <charset val="0"/>
        <scheme val="minor"/>
      </rPr>
      <t>2</t>
    </r>
    <r>
      <rPr>
        <sz val="8"/>
        <rFont val="宋体"/>
        <charset val="134"/>
        <scheme val="minor"/>
      </rPr>
      <t>轮</t>
    </r>
  </si>
  <si>
    <r>
      <rPr>
        <sz val="8"/>
        <rFont val="宋体"/>
        <charset val="134"/>
        <scheme val="minor"/>
      </rPr>
      <t>受益贫困户</t>
    </r>
    <r>
      <rPr>
        <sz val="8"/>
        <rFont val="宋体"/>
        <charset val="0"/>
        <scheme val="minor"/>
      </rPr>
      <t>13</t>
    </r>
    <r>
      <rPr>
        <sz val="8"/>
        <rFont val="宋体"/>
        <charset val="134"/>
        <scheme val="minor"/>
      </rPr>
      <t>户</t>
    </r>
    <r>
      <rPr>
        <sz val="8"/>
        <rFont val="宋体"/>
        <charset val="0"/>
        <scheme val="minor"/>
      </rPr>
      <t>35</t>
    </r>
    <r>
      <rPr>
        <sz val="8"/>
        <rFont val="宋体"/>
        <charset val="134"/>
        <scheme val="minor"/>
      </rPr>
      <t>人</t>
    </r>
  </si>
  <si>
    <t>吴脱贫发〔2019〕36号下达23.908万元</t>
  </si>
  <si>
    <t>辛家沟镇
霍家山村</t>
  </si>
  <si>
    <r>
      <rPr>
        <sz val="8"/>
        <rFont val="宋体"/>
        <charset val="0"/>
        <scheme val="minor"/>
      </rPr>
      <t>2018</t>
    </r>
    <r>
      <rPr>
        <sz val="8"/>
        <rFont val="宋体"/>
        <charset val="134"/>
        <scheme val="minor"/>
      </rPr>
      <t>年红枣降高塑形规范化管理</t>
    </r>
    <r>
      <rPr>
        <sz val="8"/>
        <rFont val="宋体"/>
        <charset val="0"/>
        <scheme val="minor"/>
      </rPr>
      <t>137</t>
    </r>
    <r>
      <rPr>
        <sz val="8"/>
        <rFont val="宋体"/>
        <charset val="134"/>
        <scheme val="minor"/>
      </rPr>
      <t>亩第</t>
    </r>
    <r>
      <rPr>
        <sz val="8"/>
        <rFont val="宋体"/>
        <charset val="0"/>
        <scheme val="minor"/>
      </rPr>
      <t>2</t>
    </r>
    <r>
      <rPr>
        <sz val="8"/>
        <rFont val="宋体"/>
        <charset val="134"/>
        <scheme val="minor"/>
      </rPr>
      <t>轮</t>
    </r>
  </si>
  <si>
    <r>
      <rPr>
        <sz val="8"/>
        <rFont val="宋体"/>
        <charset val="134"/>
        <scheme val="minor"/>
      </rPr>
      <t>受益贫困户</t>
    </r>
    <r>
      <rPr>
        <sz val="8"/>
        <rFont val="宋体"/>
        <charset val="0"/>
        <scheme val="minor"/>
      </rPr>
      <t>40</t>
    </r>
    <r>
      <rPr>
        <sz val="8"/>
        <rFont val="宋体"/>
        <charset val="134"/>
        <scheme val="minor"/>
      </rPr>
      <t>户</t>
    </r>
    <r>
      <rPr>
        <sz val="8"/>
        <rFont val="宋体"/>
        <charset val="0"/>
        <scheme val="minor"/>
      </rPr>
      <t>110</t>
    </r>
    <r>
      <rPr>
        <sz val="8"/>
        <rFont val="宋体"/>
        <charset val="134"/>
        <scheme val="minor"/>
      </rPr>
      <t>人</t>
    </r>
  </si>
  <si>
    <t>辛家沟镇
宋家坡村</t>
  </si>
  <si>
    <r>
      <rPr>
        <sz val="8"/>
        <rFont val="宋体"/>
        <charset val="0"/>
        <scheme val="minor"/>
      </rPr>
      <t>2017</t>
    </r>
    <r>
      <rPr>
        <sz val="8"/>
        <rFont val="宋体"/>
        <charset val="134"/>
        <scheme val="minor"/>
      </rPr>
      <t>年红枣降高塑形规范化管理</t>
    </r>
    <r>
      <rPr>
        <sz val="8"/>
        <rFont val="宋体"/>
        <charset val="0"/>
        <scheme val="minor"/>
      </rPr>
      <t>806</t>
    </r>
    <r>
      <rPr>
        <sz val="8"/>
        <rFont val="宋体"/>
        <charset val="134"/>
        <scheme val="minor"/>
      </rPr>
      <t>亩第</t>
    </r>
    <r>
      <rPr>
        <sz val="8"/>
        <rFont val="宋体"/>
        <charset val="0"/>
        <scheme val="minor"/>
      </rPr>
      <t>3</t>
    </r>
    <r>
      <rPr>
        <sz val="8"/>
        <rFont val="宋体"/>
        <charset val="134"/>
        <scheme val="minor"/>
      </rPr>
      <t>轮，</t>
    </r>
    <r>
      <rPr>
        <sz val="8"/>
        <rFont val="宋体"/>
        <charset val="0"/>
        <scheme val="minor"/>
      </rPr>
      <t>2018</t>
    </r>
    <r>
      <rPr>
        <sz val="8"/>
        <rFont val="宋体"/>
        <charset val="134"/>
        <scheme val="minor"/>
      </rPr>
      <t>年红枣降高塑形规范化管理</t>
    </r>
    <r>
      <rPr>
        <sz val="8"/>
        <rFont val="宋体"/>
        <charset val="0"/>
        <scheme val="minor"/>
      </rPr>
      <t>743</t>
    </r>
    <r>
      <rPr>
        <sz val="8"/>
        <rFont val="宋体"/>
        <charset val="134"/>
        <scheme val="minor"/>
      </rPr>
      <t>亩第</t>
    </r>
    <r>
      <rPr>
        <sz val="8"/>
        <rFont val="宋体"/>
        <charset val="0"/>
        <scheme val="minor"/>
      </rPr>
      <t>2</t>
    </r>
    <r>
      <rPr>
        <sz val="8"/>
        <rFont val="宋体"/>
        <charset val="134"/>
        <scheme val="minor"/>
      </rPr>
      <t>轮</t>
    </r>
  </si>
  <si>
    <r>
      <rPr>
        <sz val="8"/>
        <rFont val="宋体"/>
        <charset val="134"/>
        <scheme val="minor"/>
      </rPr>
      <t>受益贫困户</t>
    </r>
    <r>
      <rPr>
        <sz val="8"/>
        <rFont val="宋体"/>
        <charset val="0"/>
        <scheme val="minor"/>
      </rPr>
      <t>44</t>
    </r>
    <r>
      <rPr>
        <sz val="8"/>
        <rFont val="宋体"/>
        <charset val="134"/>
        <scheme val="minor"/>
      </rPr>
      <t>户</t>
    </r>
    <r>
      <rPr>
        <sz val="8"/>
        <rFont val="宋体"/>
        <charset val="0"/>
        <scheme val="minor"/>
      </rPr>
      <t>108</t>
    </r>
    <r>
      <rPr>
        <sz val="8"/>
        <rFont val="宋体"/>
        <charset val="134"/>
        <scheme val="minor"/>
      </rPr>
      <t>人</t>
    </r>
  </si>
  <si>
    <t>辛家沟镇
尚家坪村</t>
  </si>
  <si>
    <r>
      <rPr>
        <sz val="8"/>
        <rFont val="宋体"/>
        <charset val="0"/>
        <scheme val="minor"/>
      </rPr>
      <t>2018</t>
    </r>
    <r>
      <rPr>
        <sz val="8"/>
        <rFont val="宋体"/>
        <charset val="134"/>
        <scheme val="minor"/>
      </rPr>
      <t>年红枣降高塑形规范化管理</t>
    </r>
    <r>
      <rPr>
        <sz val="8"/>
        <rFont val="宋体"/>
        <charset val="0"/>
        <scheme val="minor"/>
      </rPr>
      <t>35</t>
    </r>
    <r>
      <rPr>
        <sz val="8"/>
        <rFont val="宋体"/>
        <charset val="134"/>
        <scheme val="minor"/>
      </rPr>
      <t>亩第</t>
    </r>
    <r>
      <rPr>
        <sz val="8"/>
        <rFont val="宋体"/>
        <charset val="0"/>
        <scheme val="minor"/>
      </rPr>
      <t>2</t>
    </r>
    <r>
      <rPr>
        <sz val="8"/>
        <rFont val="宋体"/>
        <charset val="134"/>
        <scheme val="minor"/>
      </rPr>
      <t>轮</t>
    </r>
  </si>
  <si>
    <r>
      <rPr>
        <sz val="8"/>
        <rFont val="宋体"/>
        <charset val="134"/>
        <scheme val="minor"/>
      </rPr>
      <t>受益贫困户</t>
    </r>
    <r>
      <rPr>
        <sz val="8"/>
        <rFont val="宋体"/>
        <charset val="0"/>
        <scheme val="minor"/>
      </rPr>
      <t>5</t>
    </r>
    <r>
      <rPr>
        <sz val="8"/>
        <rFont val="宋体"/>
        <charset val="134"/>
        <scheme val="minor"/>
      </rPr>
      <t>户</t>
    </r>
    <r>
      <rPr>
        <sz val="8"/>
        <rFont val="宋体"/>
        <charset val="0"/>
        <scheme val="minor"/>
      </rPr>
      <t>16</t>
    </r>
    <r>
      <rPr>
        <sz val="8"/>
        <rFont val="宋体"/>
        <charset val="134"/>
        <scheme val="minor"/>
      </rPr>
      <t>人</t>
    </r>
  </si>
  <si>
    <t>辛家沟镇
寇家塔村</t>
  </si>
  <si>
    <r>
      <rPr>
        <sz val="8"/>
        <rFont val="宋体"/>
        <charset val="134"/>
        <scheme val="minor"/>
      </rPr>
      <t>红枣降高塑形规范化管理</t>
    </r>
    <r>
      <rPr>
        <sz val="8"/>
        <rFont val="宋体"/>
        <charset val="0"/>
        <scheme val="minor"/>
      </rPr>
      <t>212.5</t>
    </r>
    <r>
      <rPr>
        <sz val="8"/>
        <rFont val="宋体"/>
        <charset val="134"/>
        <scheme val="minor"/>
      </rPr>
      <t>亩第</t>
    </r>
    <r>
      <rPr>
        <sz val="8"/>
        <rFont val="宋体"/>
        <charset val="0"/>
        <scheme val="minor"/>
      </rPr>
      <t>1</t>
    </r>
    <r>
      <rPr>
        <sz val="8"/>
        <rFont val="宋体"/>
        <charset val="134"/>
        <scheme val="minor"/>
      </rPr>
      <t>轮</t>
    </r>
  </si>
  <si>
    <r>
      <rPr>
        <sz val="8"/>
        <rFont val="宋体"/>
        <charset val="134"/>
        <scheme val="minor"/>
      </rPr>
      <t>受益贫困户</t>
    </r>
    <r>
      <rPr>
        <sz val="8"/>
        <rFont val="宋体"/>
        <charset val="0"/>
        <scheme val="minor"/>
      </rPr>
      <t>24</t>
    </r>
    <r>
      <rPr>
        <sz val="8"/>
        <rFont val="宋体"/>
        <charset val="134"/>
        <scheme val="minor"/>
      </rPr>
      <t>户</t>
    </r>
    <r>
      <rPr>
        <sz val="8"/>
        <rFont val="宋体"/>
        <charset val="0"/>
        <scheme val="minor"/>
      </rPr>
      <t>55</t>
    </r>
    <r>
      <rPr>
        <sz val="8"/>
        <rFont val="宋体"/>
        <charset val="134"/>
        <scheme val="minor"/>
      </rPr>
      <t>人</t>
    </r>
  </si>
  <si>
    <r>
      <rPr>
        <sz val="8"/>
        <rFont val="宋体"/>
        <charset val="0"/>
        <scheme val="minor"/>
      </rPr>
      <t>2017</t>
    </r>
    <r>
      <rPr>
        <sz val="8"/>
        <rFont val="宋体"/>
        <charset val="134"/>
        <scheme val="minor"/>
      </rPr>
      <t>年红枣降高塑形规范化管理</t>
    </r>
    <r>
      <rPr>
        <sz val="8"/>
        <rFont val="宋体"/>
        <charset val="0"/>
        <scheme val="minor"/>
      </rPr>
      <t>252.1</t>
    </r>
    <r>
      <rPr>
        <sz val="8"/>
        <rFont val="宋体"/>
        <charset val="134"/>
        <scheme val="minor"/>
      </rPr>
      <t>亩第</t>
    </r>
    <r>
      <rPr>
        <sz val="8"/>
        <rFont val="宋体"/>
        <charset val="0"/>
        <scheme val="minor"/>
      </rPr>
      <t>3</t>
    </r>
    <r>
      <rPr>
        <sz val="8"/>
        <rFont val="宋体"/>
        <charset val="134"/>
        <scheme val="minor"/>
      </rPr>
      <t>轮</t>
    </r>
  </si>
  <si>
    <r>
      <rPr>
        <sz val="8"/>
        <rFont val="宋体"/>
        <charset val="134"/>
        <scheme val="minor"/>
      </rPr>
      <t>受益贫困户</t>
    </r>
    <r>
      <rPr>
        <sz val="8"/>
        <rFont val="宋体"/>
        <charset val="0"/>
        <scheme val="minor"/>
      </rPr>
      <t>31</t>
    </r>
    <r>
      <rPr>
        <sz val="8"/>
        <rFont val="宋体"/>
        <charset val="134"/>
        <scheme val="minor"/>
      </rPr>
      <t>户</t>
    </r>
    <r>
      <rPr>
        <sz val="8"/>
        <rFont val="宋体"/>
        <charset val="0"/>
        <scheme val="minor"/>
      </rPr>
      <t>78</t>
    </r>
    <r>
      <rPr>
        <sz val="8"/>
        <rFont val="宋体"/>
        <charset val="134"/>
        <scheme val="minor"/>
      </rPr>
      <t>人</t>
    </r>
  </si>
  <si>
    <t>岔上镇
樊家圪坨村</t>
  </si>
  <si>
    <r>
      <rPr>
        <sz val="8"/>
        <rFont val="宋体"/>
        <charset val="0"/>
        <scheme val="minor"/>
      </rPr>
      <t>2018</t>
    </r>
    <r>
      <rPr>
        <sz val="8"/>
        <rFont val="宋体"/>
        <charset val="134"/>
        <scheme val="minor"/>
      </rPr>
      <t>红枣降高塑形规范化管理</t>
    </r>
    <r>
      <rPr>
        <sz val="8"/>
        <rFont val="宋体"/>
        <charset val="0"/>
        <scheme val="minor"/>
      </rPr>
      <t>366.9</t>
    </r>
    <r>
      <rPr>
        <sz val="8"/>
        <rFont val="宋体"/>
        <charset val="134"/>
        <scheme val="minor"/>
      </rPr>
      <t>亩第</t>
    </r>
    <r>
      <rPr>
        <sz val="8"/>
        <rFont val="宋体"/>
        <charset val="0"/>
        <scheme val="minor"/>
      </rPr>
      <t>2</t>
    </r>
    <r>
      <rPr>
        <sz val="8"/>
        <rFont val="宋体"/>
        <charset val="134"/>
        <scheme val="minor"/>
      </rPr>
      <t>轮</t>
    </r>
  </si>
  <si>
    <r>
      <rPr>
        <sz val="8"/>
        <rFont val="宋体"/>
        <charset val="134"/>
        <scheme val="minor"/>
      </rPr>
      <t>受益贫困户</t>
    </r>
    <r>
      <rPr>
        <sz val="8"/>
        <rFont val="宋体"/>
        <charset val="0"/>
        <scheme val="minor"/>
      </rPr>
      <t>51</t>
    </r>
    <r>
      <rPr>
        <sz val="8"/>
        <rFont val="宋体"/>
        <charset val="134"/>
        <scheme val="minor"/>
      </rPr>
      <t>户</t>
    </r>
    <r>
      <rPr>
        <sz val="8"/>
        <rFont val="宋体"/>
        <charset val="0"/>
        <scheme val="minor"/>
      </rPr>
      <t>121</t>
    </r>
    <r>
      <rPr>
        <sz val="8"/>
        <rFont val="宋体"/>
        <charset val="134"/>
        <scheme val="minor"/>
      </rPr>
      <t>人</t>
    </r>
  </si>
  <si>
    <t>岔上镇
樊家畔村</t>
  </si>
  <si>
    <r>
      <rPr>
        <sz val="8"/>
        <rFont val="宋体"/>
        <charset val="0"/>
        <scheme val="minor"/>
      </rPr>
      <t>2018</t>
    </r>
    <r>
      <rPr>
        <sz val="8"/>
        <rFont val="宋体"/>
        <charset val="134"/>
        <scheme val="minor"/>
      </rPr>
      <t>年红枣降高塑形规范化管理</t>
    </r>
    <r>
      <rPr>
        <sz val="8"/>
        <rFont val="宋体"/>
        <charset val="0"/>
        <scheme val="minor"/>
      </rPr>
      <t>669.6</t>
    </r>
    <r>
      <rPr>
        <sz val="8"/>
        <rFont val="宋体"/>
        <charset val="134"/>
        <scheme val="minor"/>
      </rPr>
      <t>亩第</t>
    </r>
    <r>
      <rPr>
        <sz val="8"/>
        <rFont val="宋体"/>
        <charset val="0"/>
        <scheme val="minor"/>
      </rPr>
      <t>2</t>
    </r>
    <r>
      <rPr>
        <sz val="8"/>
        <rFont val="宋体"/>
        <charset val="134"/>
        <scheme val="minor"/>
      </rPr>
      <t>轮</t>
    </r>
  </si>
  <si>
    <r>
      <rPr>
        <sz val="8"/>
        <rFont val="宋体"/>
        <charset val="134"/>
        <scheme val="minor"/>
      </rPr>
      <t>受益贫困户</t>
    </r>
    <r>
      <rPr>
        <sz val="8"/>
        <rFont val="宋体"/>
        <charset val="0"/>
        <scheme val="minor"/>
      </rPr>
      <t>100</t>
    </r>
    <r>
      <rPr>
        <sz val="8"/>
        <rFont val="宋体"/>
        <charset val="134"/>
        <scheme val="minor"/>
      </rPr>
      <t>户</t>
    </r>
    <r>
      <rPr>
        <sz val="8"/>
        <rFont val="宋体"/>
        <charset val="0"/>
        <scheme val="minor"/>
      </rPr>
      <t>276</t>
    </r>
    <r>
      <rPr>
        <sz val="8"/>
        <rFont val="宋体"/>
        <charset val="134"/>
        <scheme val="minor"/>
      </rPr>
      <t>人</t>
    </r>
  </si>
  <si>
    <t>岔上镇
薛家峁村</t>
  </si>
  <si>
    <r>
      <rPr>
        <sz val="8"/>
        <rFont val="宋体"/>
        <charset val="134"/>
        <scheme val="minor"/>
      </rPr>
      <t>红枣降高塑形规范化管理</t>
    </r>
    <r>
      <rPr>
        <sz val="8"/>
        <rFont val="宋体"/>
        <charset val="0"/>
        <scheme val="minor"/>
      </rPr>
      <t>324</t>
    </r>
    <r>
      <rPr>
        <sz val="8"/>
        <rFont val="宋体"/>
        <charset val="134"/>
        <scheme val="minor"/>
      </rPr>
      <t>亩第</t>
    </r>
    <r>
      <rPr>
        <sz val="8"/>
        <rFont val="宋体"/>
        <charset val="0"/>
        <scheme val="minor"/>
      </rPr>
      <t>1</t>
    </r>
    <r>
      <rPr>
        <sz val="8"/>
        <rFont val="宋体"/>
        <charset val="134"/>
        <scheme val="minor"/>
      </rPr>
      <t>轮，</t>
    </r>
    <r>
      <rPr>
        <sz val="8"/>
        <rFont val="宋体"/>
        <charset val="0"/>
        <scheme val="minor"/>
      </rPr>
      <t>2018</t>
    </r>
    <r>
      <rPr>
        <sz val="8"/>
        <rFont val="宋体"/>
        <charset val="134"/>
        <scheme val="minor"/>
      </rPr>
      <t>年红枣降高塑形规范化管理</t>
    </r>
    <r>
      <rPr>
        <sz val="8"/>
        <rFont val="宋体"/>
        <charset val="0"/>
        <scheme val="minor"/>
      </rPr>
      <t>787</t>
    </r>
    <r>
      <rPr>
        <sz val="8"/>
        <rFont val="宋体"/>
        <charset val="134"/>
        <scheme val="minor"/>
      </rPr>
      <t>亩第</t>
    </r>
    <r>
      <rPr>
        <sz val="8"/>
        <rFont val="宋体"/>
        <charset val="0"/>
        <scheme val="minor"/>
      </rPr>
      <t>2</t>
    </r>
    <r>
      <rPr>
        <sz val="8"/>
        <rFont val="宋体"/>
        <charset val="134"/>
        <scheme val="minor"/>
      </rPr>
      <t>轮</t>
    </r>
  </si>
  <si>
    <r>
      <rPr>
        <sz val="8"/>
        <rFont val="宋体"/>
        <charset val="134"/>
        <scheme val="minor"/>
      </rPr>
      <t>受益贫困户</t>
    </r>
    <r>
      <rPr>
        <sz val="8"/>
        <rFont val="宋体"/>
        <charset val="0"/>
        <scheme val="minor"/>
      </rPr>
      <t>91</t>
    </r>
    <r>
      <rPr>
        <sz val="8"/>
        <rFont val="宋体"/>
        <charset val="134"/>
        <scheme val="minor"/>
      </rPr>
      <t>户</t>
    </r>
    <r>
      <rPr>
        <sz val="8"/>
        <rFont val="宋体"/>
        <charset val="0"/>
        <scheme val="minor"/>
      </rPr>
      <t>214</t>
    </r>
    <r>
      <rPr>
        <sz val="8"/>
        <rFont val="宋体"/>
        <charset val="134"/>
        <scheme val="minor"/>
      </rPr>
      <t>人</t>
    </r>
  </si>
  <si>
    <t>吴脱贫发〔2019〕7号下达7万元、27号下达0.48万元、36号下达4.86万元</t>
  </si>
  <si>
    <t>岔上镇
崖窑上村</t>
  </si>
  <si>
    <r>
      <rPr>
        <sz val="8"/>
        <rFont val="宋体"/>
        <charset val="134"/>
        <scheme val="minor"/>
      </rPr>
      <t>红枣降高塑形规范化管理</t>
    </r>
    <r>
      <rPr>
        <sz val="8"/>
        <rFont val="宋体"/>
        <charset val="0"/>
        <scheme val="minor"/>
      </rPr>
      <t>219.75</t>
    </r>
    <r>
      <rPr>
        <sz val="8"/>
        <rFont val="宋体"/>
        <charset val="134"/>
        <scheme val="minor"/>
      </rPr>
      <t>亩第</t>
    </r>
    <r>
      <rPr>
        <sz val="8"/>
        <rFont val="宋体"/>
        <charset val="0"/>
        <scheme val="minor"/>
      </rPr>
      <t>1</t>
    </r>
    <r>
      <rPr>
        <sz val="8"/>
        <rFont val="宋体"/>
        <charset val="134"/>
        <scheme val="minor"/>
      </rPr>
      <t>轮，</t>
    </r>
    <r>
      <rPr>
        <sz val="8"/>
        <rFont val="宋体"/>
        <charset val="0"/>
        <scheme val="minor"/>
      </rPr>
      <t>2018</t>
    </r>
    <r>
      <rPr>
        <sz val="8"/>
        <rFont val="宋体"/>
        <charset val="134"/>
        <scheme val="minor"/>
      </rPr>
      <t>年红枣降高塑形规范化管理</t>
    </r>
    <r>
      <rPr>
        <sz val="8"/>
        <rFont val="宋体"/>
        <charset val="0"/>
        <scheme val="minor"/>
      </rPr>
      <t>749.9</t>
    </r>
    <r>
      <rPr>
        <sz val="8"/>
        <rFont val="宋体"/>
        <charset val="134"/>
        <scheme val="minor"/>
      </rPr>
      <t>亩第</t>
    </r>
    <r>
      <rPr>
        <sz val="8"/>
        <rFont val="宋体"/>
        <charset val="0"/>
        <scheme val="minor"/>
      </rPr>
      <t>2</t>
    </r>
    <r>
      <rPr>
        <sz val="8"/>
        <rFont val="宋体"/>
        <charset val="134"/>
        <scheme val="minor"/>
      </rPr>
      <t>轮</t>
    </r>
  </si>
  <si>
    <r>
      <rPr>
        <sz val="8"/>
        <rFont val="宋体"/>
        <charset val="134"/>
        <scheme val="minor"/>
      </rPr>
      <t>受益贫困户</t>
    </r>
    <r>
      <rPr>
        <sz val="8"/>
        <rFont val="宋体"/>
        <charset val="0"/>
        <scheme val="minor"/>
      </rPr>
      <t>109</t>
    </r>
    <r>
      <rPr>
        <sz val="8"/>
        <rFont val="宋体"/>
        <charset val="134"/>
        <scheme val="minor"/>
      </rPr>
      <t>户</t>
    </r>
    <r>
      <rPr>
        <sz val="8"/>
        <rFont val="宋体"/>
        <charset val="0"/>
        <scheme val="minor"/>
      </rPr>
      <t>275</t>
    </r>
    <r>
      <rPr>
        <sz val="8"/>
        <rFont val="宋体"/>
        <charset val="134"/>
        <scheme val="minor"/>
      </rPr>
      <t>人</t>
    </r>
  </si>
  <si>
    <t>吴脱贫发〔2019〕7号下达5.4万元、36号下达3.63万元</t>
  </si>
  <si>
    <r>
      <rPr>
        <sz val="8"/>
        <rFont val="宋体"/>
        <charset val="134"/>
        <scheme val="minor"/>
      </rPr>
      <t>红枣降高塑形规范化管理</t>
    </r>
    <r>
      <rPr>
        <sz val="8"/>
        <rFont val="宋体"/>
        <charset val="0"/>
        <scheme val="minor"/>
      </rPr>
      <t>295</t>
    </r>
    <r>
      <rPr>
        <sz val="8"/>
        <rFont val="宋体"/>
        <charset val="134"/>
        <scheme val="minor"/>
      </rPr>
      <t>亩第</t>
    </r>
    <r>
      <rPr>
        <sz val="8"/>
        <rFont val="宋体"/>
        <charset val="0"/>
        <scheme val="minor"/>
      </rPr>
      <t>1</t>
    </r>
    <r>
      <rPr>
        <sz val="8"/>
        <rFont val="宋体"/>
        <charset val="134"/>
        <scheme val="minor"/>
      </rPr>
      <t>轮</t>
    </r>
  </si>
  <si>
    <r>
      <rPr>
        <sz val="8"/>
        <rFont val="宋体"/>
        <charset val="134"/>
        <scheme val="minor"/>
      </rPr>
      <t>受益贫困户</t>
    </r>
    <r>
      <rPr>
        <sz val="8"/>
        <rFont val="宋体"/>
        <charset val="0"/>
        <scheme val="minor"/>
      </rPr>
      <t>30</t>
    </r>
    <r>
      <rPr>
        <sz val="8"/>
        <rFont val="宋体"/>
        <charset val="134"/>
        <scheme val="minor"/>
      </rPr>
      <t>户</t>
    </r>
    <r>
      <rPr>
        <sz val="8"/>
        <rFont val="宋体"/>
        <charset val="0"/>
        <scheme val="minor"/>
      </rPr>
      <t>68</t>
    </r>
    <r>
      <rPr>
        <sz val="8"/>
        <rFont val="宋体"/>
        <charset val="134"/>
        <scheme val="minor"/>
      </rPr>
      <t>人</t>
    </r>
  </si>
  <si>
    <t>吴脱贫发〔2019〕7号下达6万元、36号下达4.43万元</t>
  </si>
  <si>
    <t>岔上镇
杨家畔村</t>
  </si>
  <si>
    <r>
      <rPr>
        <sz val="8"/>
        <rFont val="宋体"/>
        <charset val="134"/>
        <scheme val="minor"/>
      </rPr>
      <t>红枣降高塑形规范化管理</t>
    </r>
    <r>
      <rPr>
        <sz val="8"/>
        <rFont val="宋体"/>
        <charset val="0"/>
        <scheme val="minor"/>
      </rPr>
      <t>548.6</t>
    </r>
    <r>
      <rPr>
        <sz val="8"/>
        <rFont val="宋体"/>
        <charset val="134"/>
        <scheme val="minor"/>
      </rPr>
      <t>亩第</t>
    </r>
    <r>
      <rPr>
        <sz val="8"/>
        <rFont val="宋体"/>
        <charset val="0"/>
        <scheme val="minor"/>
      </rPr>
      <t>1</t>
    </r>
    <r>
      <rPr>
        <sz val="8"/>
        <rFont val="宋体"/>
        <charset val="134"/>
        <scheme val="minor"/>
      </rPr>
      <t>轮</t>
    </r>
  </si>
  <si>
    <r>
      <rPr>
        <sz val="8"/>
        <rFont val="宋体"/>
        <charset val="134"/>
        <scheme val="minor"/>
      </rPr>
      <t>受益贫困户</t>
    </r>
    <r>
      <rPr>
        <sz val="8"/>
        <rFont val="宋体"/>
        <charset val="0"/>
        <scheme val="minor"/>
      </rPr>
      <t>43</t>
    </r>
    <r>
      <rPr>
        <sz val="8"/>
        <rFont val="宋体"/>
        <charset val="134"/>
        <scheme val="minor"/>
      </rPr>
      <t>户</t>
    </r>
    <r>
      <rPr>
        <sz val="8"/>
        <rFont val="宋体"/>
        <charset val="0"/>
        <scheme val="minor"/>
      </rPr>
      <t>59</t>
    </r>
    <r>
      <rPr>
        <sz val="8"/>
        <rFont val="宋体"/>
        <charset val="134"/>
        <scheme val="minor"/>
      </rPr>
      <t>人</t>
    </r>
  </si>
  <si>
    <t>吴脱贫发〔2019〕7号下达13.6万元、27号下达0.94万元、36号下达8.96万元</t>
  </si>
  <si>
    <t>岔上镇
木家沟村</t>
  </si>
  <si>
    <r>
      <rPr>
        <sz val="8"/>
        <rFont val="宋体"/>
        <charset val="134"/>
        <scheme val="minor"/>
      </rPr>
      <t>红枣降高塑形规范化管理</t>
    </r>
    <r>
      <rPr>
        <sz val="8"/>
        <rFont val="宋体"/>
        <charset val="0"/>
        <scheme val="minor"/>
      </rPr>
      <t>954.6</t>
    </r>
    <r>
      <rPr>
        <sz val="8"/>
        <rFont val="宋体"/>
        <charset val="134"/>
        <scheme val="minor"/>
      </rPr>
      <t>亩第</t>
    </r>
    <r>
      <rPr>
        <sz val="8"/>
        <rFont val="宋体"/>
        <charset val="0"/>
        <scheme val="minor"/>
      </rPr>
      <t>1</t>
    </r>
    <r>
      <rPr>
        <sz val="8"/>
        <rFont val="宋体"/>
        <charset val="134"/>
        <scheme val="minor"/>
      </rPr>
      <t>轮</t>
    </r>
  </si>
  <si>
    <r>
      <rPr>
        <sz val="8"/>
        <rFont val="宋体"/>
        <charset val="134"/>
        <scheme val="minor"/>
      </rPr>
      <t>受益贫困户</t>
    </r>
    <r>
      <rPr>
        <sz val="8"/>
        <rFont val="宋体"/>
        <charset val="0"/>
        <scheme val="minor"/>
      </rPr>
      <t>87</t>
    </r>
    <r>
      <rPr>
        <sz val="8"/>
        <rFont val="宋体"/>
        <charset val="134"/>
        <scheme val="minor"/>
      </rPr>
      <t>户</t>
    </r>
    <r>
      <rPr>
        <sz val="8"/>
        <rFont val="宋体"/>
        <charset val="0"/>
        <scheme val="minor"/>
      </rPr>
      <t>268</t>
    </r>
    <r>
      <rPr>
        <sz val="8"/>
        <rFont val="宋体"/>
        <charset val="134"/>
        <scheme val="minor"/>
      </rPr>
      <t>人</t>
    </r>
  </si>
  <si>
    <t>吴脱贫发〔2019〕7号下达12万元、27号下达5.36万元、36号下达9万元</t>
  </si>
  <si>
    <t>宋家川街道办
南王家山村</t>
  </si>
  <si>
    <r>
      <rPr>
        <sz val="8"/>
        <rFont val="宋体"/>
        <charset val="0"/>
        <scheme val="minor"/>
      </rPr>
      <t>2018</t>
    </r>
    <r>
      <rPr>
        <sz val="8"/>
        <rFont val="宋体"/>
        <charset val="134"/>
        <scheme val="minor"/>
      </rPr>
      <t>年红枣降高塑形规范化管理</t>
    </r>
    <r>
      <rPr>
        <sz val="8"/>
        <rFont val="宋体"/>
        <charset val="0"/>
        <scheme val="minor"/>
      </rPr>
      <t>403.8</t>
    </r>
    <r>
      <rPr>
        <sz val="8"/>
        <rFont val="宋体"/>
        <charset val="134"/>
        <scheme val="minor"/>
      </rPr>
      <t>亩第</t>
    </r>
    <r>
      <rPr>
        <sz val="8"/>
        <rFont val="宋体"/>
        <charset val="0"/>
        <scheme val="minor"/>
      </rPr>
      <t>2</t>
    </r>
    <r>
      <rPr>
        <sz val="8"/>
        <rFont val="宋体"/>
        <charset val="134"/>
        <scheme val="minor"/>
      </rPr>
      <t>轮</t>
    </r>
  </si>
  <si>
    <r>
      <rPr>
        <sz val="8"/>
        <rFont val="宋体"/>
        <charset val="134"/>
        <scheme val="minor"/>
      </rPr>
      <t>受益贫困户</t>
    </r>
    <r>
      <rPr>
        <sz val="8"/>
        <rFont val="宋体"/>
        <charset val="0"/>
        <scheme val="minor"/>
      </rPr>
      <t>35</t>
    </r>
    <r>
      <rPr>
        <sz val="8"/>
        <rFont val="宋体"/>
        <charset val="134"/>
        <scheme val="minor"/>
      </rPr>
      <t>户</t>
    </r>
    <r>
      <rPr>
        <sz val="8"/>
        <rFont val="宋体"/>
        <charset val="0"/>
        <scheme val="minor"/>
      </rPr>
      <t>87</t>
    </r>
    <r>
      <rPr>
        <sz val="8"/>
        <rFont val="宋体"/>
        <charset val="134"/>
        <scheme val="minor"/>
      </rPr>
      <t>人</t>
    </r>
  </si>
  <si>
    <t>宋家川街道办
后焉村</t>
  </si>
  <si>
    <r>
      <rPr>
        <sz val="8"/>
        <rFont val="宋体"/>
        <charset val="0"/>
        <scheme val="minor"/>
      </rPr>
      <t>2018</t>
    </r>
    <r>
      <rPr>
        <sz val="8"/>
        <rFont val="宋体"/>
        <charset val="134"/>
        <scheme val="minor"/>
      </rPr>
      <t>年红枣降高塑形规范化管理</t>
    </r>
    <r>
      <rPr>
        <sz val="8"/>
        <rFont val="宋体"/>
        <charset val="0"/>
        <scheme val="minor"/>
      </rPr>
      <t>850</t>
    </r>
    <r>
      <rPr>
        <sz val="8"/>
        <rFont val="宋体"/>
        <charset val="134"/>
        <scheme val="minor"/>
      </rPr>
      <t>亩第</t>
    </r>
    <r>
      <rPr>
        <sz val="8"/>
        <rFont val="宋体"/>
        <charset val="0"/>
        <scheme val="minor"/>
      </rPr>
      <t>2</t>
    </r>
    <r>
      <rPr>
        <sz val="8"/>
        <rFont val="宋体"/>
        <charset val="134"/>
        <scheme val="minor"/>
      </rPr>
      <t>轮</t>
    </r>
  </si>
  <si>
    <r>
      <rPr>
        <sz val="8"/>
        <rFont val="宋体"/>
        <charset val="134"/>
        <scheme val="minor"/>
      </rPr>
      <t>受益贫困户</t>
    </r>
    <r>
      <rPr>
        <sz val="8"/>
        <rFont val="宋体"/>
        <charset val="0"/>
        <scheme val="minor"/>
      </rPr>
      <t>73</t>
    </r>
    <r>
      <rPr>
        <sz val="8"/>
        <rFont val="宋体"/>
        <charset val="134"/>
        <scheme val="minor"/>
      </rPr>
      <t>户</t>
    </r>
    <r>
      <rPr>
        <sz val="8"/>
        <rFont val="宋体"/>
        <charset val="0"/>
        <scheme val="minor"/>
      </rPr>
      <t>142</t>
    </r>
    <r>
      <rPr>
        <sz val="8"/>
        <rFont val="宋体"/>
        <charset val="134"/>
        <scheme val="minor"/>
      </rPr>
      <t>人</t>
    </r>
  </si>
  <si>
    <r>
      <rPr>
        <sz val="8"/>
        <rFont val="宋体"/>
        <charset val="0"/>
        <scheme val="minor"/>
      </rPr>
      <t>2018</t>
    </r>
    <r>
      <rPr>
        <sz val="8"/>
        <rFont val="宋体"/>
        <charset val="134"/>
        <scheme val="minor"/>
      </rPr>
      <t>年红枣降高塑形规范化管理</t>
    </r>
    <r>
      <rPr>
        <sz val="8"/>
        <rFont val="宋体"/>
        <charset val="0"/>
        <scheme val="minor"/>
      </rPr>
      <t>125</t>
    </r>
    <r>
      <rPr>
        <sz val="8"/>
        <rFont val="宋体"/>
        <charset val="134"/>
        <scheme val="minor"/>
      </rPr>
      <t>亩第</t>
    </r>
    <r>
      <rPr>
        <sz val="8"/>
        <rFont val="宋体"/>
        <charset val="0"/>
        <scheme val="minor"/>
      </rPr>
      <t>2</t>
    </r>
    <r>
      <rPr>
        <sz val="8"/>
        <rFont val="宋体"/>
        <charset val="134"/>
        <scheme val="minor"/>
      </rPr>
      <t>轮</t>
    </r>
  </si>
  <si>
    <t>宋家川街道办
呼家山村</t>
  </si>
  <si>
    <r>
      <rPr>
        <sz val="8"/>
        <rFont val="宋体"/>
        <charset val="0"/>
        <scheme val="minor"/>
      </rPr>
      <t>2018</t>
    </r>
    <r>
      <rPr>
        <sz val="8"/>
        <rFont val="宋体"/>
        <charset val="134"/>
        <scheme val="minor"/>
      </rPr>
      <t>年红枣降高塑形规范化管理</t>
    </r>
    <r>
      <rPr>
        <sz val="8"/>
        <rFont val="宋体"/>
        <charset val="0"/>
        <scheme val="minor"/>
      </rPr>
      <t>925.72</t>
    </r>
    <r>
      <rPr>
        <sz val="8"/>
        <rFont val="宋体"/>
        <charset val="134"/>
        <scheme val="minor"/>
      </rPr>
      <t>亩第</t>
    </r>
    <r>
      <rPr>
        <sz val="8"/>
        <rFont val="宋体"/>
        <charset val="0"/>
        <scheme val="minor"/>
      </rPr>
      <t>2</t>
    </r>
    <r>
      <rPr>
        <sz val="8"/>
        <rFont val="宋体"/>
        <charset val="134"/>
        <scheme val="minor"/>
      </rPr>
      <t>轮</t>
    </r>
  </si>
  <si>
    <r>
      <rPr>
        <sz val="8"/>
        <rFont val="宋体"/>
        <charset val="134"/>
        <scheme val="minor"/>
      </rPr>
      <t>受益贫困户</t>
    </r>
    <r>
      <rPr>
        <sz val="8"/>
        <rFont val="宋体"/>
        <charset val="0"/>
        <scheme val="minor"/>
      </rPr>
      <t>63</t>
    </r>
    <r>
      <rPr>
        <sz val="8"/>
        <rFont val="宋体"/>
        <charset val="134"/>
        <scheme val="minor"/>
      </rPr>
      <t>户</t>
    </r>
    <r>
      <rPr>
        <sz val="8"/>
        <rFont val="宋体"/>
        <charset val="0"/>
        <scheme val="minor"/>
      </rPr>
      <t>125</t>
    </r>
    <r>
      <rPr>
        <sz val="8"/>
        <rFont val="宋体"/>
        <charset val="134"/>
        <scheme val="minor"/>
      </rPr>
      <t>人</t>
    </r>
  </si>
  <si>
    <t>宋家川街道办
郭家庄村</t>
  </si>
  <si>
    <r>
      <rPr>
        <sz val="8"/>
        <rFont val="宋体"/>
        <charset val="134"/>
        <scheme val="minor"/>
      </rPr>
      <t>红枣降高塑形规范化管理</t>
    </r>
    <r>
      <rPr>
        <sz val="8"/>
        <rFont val="宋体"/>
        <charset val="0"/>
        <scheme val="minor"/>
      </rPr>
      <t>1190</t>
    </r>
    <r>
      <rPr>
        <sz val="8"/>
        <rFont val="宋体"/>
        <charset val="134"/>
        <scheme val="minor"/>
      </rPr>
      <t>亩第</t>
    </r>
    <r>
      <rPr>
        <sz val="8"/>
        <rFont val="宋体"/>
        <charset val="0"/>
        <scheme val="minor"/>
      </rPr>
      <t>1</t>
    </r>
    <r>
      <rPr>
        <sz val="8"/>
        <rFont val="宋体"/>
        <charset val="134"/>
        <scheme val="minor"/>
      </rPr>
      <t>轮</t>
    </r>
  </si>
  <si>
    <r>
      <rPr>
        <sz val="8"/>
        <rFont val="宋体"/>
        <charset val="134"/>
        <scheme val="minor"/>
      </rPr>
      <t>受益贫困户</t>
    </r>
    <r>
      <rPr>
        <sz val="8"/>
        <rFont val="宋体"/>
        <charset val="0"/>
        <scheme val="minor"/>
      </rPr>
      <t>90</t>
    </r>
    <r>
      <rPr>
        <sz val="8"/>
        <rFont val="宋体"/>
        <charset val="134"/>
        <scheme val="minor"/>
      </rPr>
      <t>户</t>
    </r>
    <r>
      <rPr>
        <sz val="8"/>
        <rFont val="宋体"/>
        <charset val="0"/>
        <scheme val="minor"/>
      </rPr>
      <t>187</t>
    </r>
    <r>
      <rPr>
        <sz val="8"/>
        <rFont val="宋体"/>
        <charset val="134"/>
        <scheme val="minor"/>
      </rPr>
      <t>人</t>
    </r>
  </si>
  <si>
    <t>吴脱贫发〔2019〕7号下达23.92万元、27号下达5.8万元、36号下达17.85万元</t>
  </si>
  <si>
    <t>宋家川街道办
郭家腰村</t>
  </si>
  <si>
    <r>
      <rPr>
        <sz val="8"/>
        <rFont val="宋体"/>
        <charset val="134"/>
        <scheme val="minor"/>
      </rPr>
      <t>红枣降高塑形规范化管理</t>
    </r>
    <r>
      <rPr>
        <sz val="8"/>
        <rFont val="宋体"/>
        <charset val="0"/>
        <scheme val="minor"/>
      </rPr>
      <t>852</t>
    </r>
    <r>
      <rPr>
        <sz val="8"/>
        <rFont val="宋体"/>
        <charset val="134"/>
        <scheme val="minor"/>
      </rPr>
      <t>亩第</t>
    </r>
    <r>
      <rPr>
        <sz val="8"/>
        <rFont val="宋体"/>
        <charset val="0"/>
        <scheme val="minor"/>
      </rPr>
      <t>1</t>
    </r>
    <r>
      <rPr>
        <sz val="8"/>
        <rFont val="宋体"/>
        <charset val="134"/>
        <scheme val="minor"/>
      </rPr>
      <t>轮</t>
    </r>
  </si>
  <si>
    <r>
      <rPr>
        <sz val="8"/>
        <rFont val="宋体"/>
        <charset val="134"/>
        <scheme val="minor"/>
      </rPr>
      <t>受益贫困户</t>
    </r>
    <r>
      <rPr>
        <sz val="8"/>
        <rFont val="宋体"/>
        <charset val="0"/>
        <scheme val="minor"/>
      </rPr>
      <t>40</t>
    </r>
    <r>
      <rPr>
        <sz val="8"/>
        <rFont val="宋体"/>
        <charset val="134"/>
        <scheme val="minor"/>
      </rPr>
      <t>户</t>
    </r>
    <r>
      <rPr>
        <sz val="8"/>
        <rFont val="宋体"/>
        <charset val="0"/>
        <scheme val="minor"/>
      </rPr>
      <t>79</t>
    </r>
    <r>
      <rPr>
        <sz val="8"/>
        <rFont val="宋体"/>
        <charset val="134"/>
        <scheme val="minor"/>
      </rPr>
      <t>人</t>
    </r>
  </si>
  <si>
    <t>吴脱贫发〔2019〕7号下达4万元、27号下达0.84万元、36号下达3万元</t>
  </si>
  <si>
    <t>宋家川街道办
达连坡村</t>
  </si>
  <si>
    <r>
      <rPr>
        <sz val="8"/>
        <rFont val="宋体"/>
        <charset val="134"/>
        <scheme val="minor"/>
      </rPr>
      <t>红枣降高塑形规范化管理</t>
    </r>
    <r>
      <rPr>
        <sz val="8"/>
        <rFont val="宋体"/>
        <charset val="0"/>
        <scheme val="minor"/>
      </rPr>
      <t>949.9亩第1轮</t>
    </r>
  </si>
  <si>
    <r>
      <rPr>
        <sz val="8"/>
        <rFont val="宋体"/>
        <charset val="134"/>
        <scheme val="minor"/>
      </rPr>
      <t>受益贫困户</t>
    </r>
    <r>
      <rPr>
        <sz val="8"/>
        <rFont val="宋体"/>
        <charset val="0"/>
        <scheme val="minor"/>
      </rPr>
      <t>55</t>
    </r>
    <r>
      <rPr>
        <sz val="8"/>
        <rFont val="宋体"/>
        <charset val="134"/>
        <scheme val="minor"/>
      </rPr>
      <t>户</t>
    </r>
    <r>
      <rPr>
        <sz val="8"/>
        <rFont val="宋体"/>
        <charset val="0"/>
        <scheme val="minor"/>
      </rPr>
      <t>106</t>
    </r>
    <r>
      <rPr>
        <sz val="8"/>
        <rFont val="宋体"/>
        <charset val="134"/>
        <scheme val="minor"/>
      </rPr>
      <t>人</t>
    </r>
  </si>
  <si>
    <t>吴脱贫发〔2019〕7号下达4万元、27号下达4.2万元、36号下达7.5万元</t>
  </si>
  <si>
    <r>
      <rPr>
        <sz val="8"/>
        <rFont val="宋体"/>
        <charset val="134"/>
        <scheme val="minor"/>
      </rPr>
      <t>红枣降高塑形规范化管理</t>
    </r>
    <r>
      <rPr>
        <sz val="8"/>
        <rFont val="宋体"/>
        <charset val="0"/>
        <scheme val="minor"/>
      </rPr>
      <t>158</t>
    </r>
    <r>
      <rPr>
        <sz val="8"/>
        <rFont val="宋体"/>
        <charset val="134"/>
        <scheme val="minor"/>
      </rPr>
      <t>亩第</t>
    </r>
    <r>
      <rPr>
        <sz val="8"/>
        <rFont val="宋体"/>
        <charset val="0"/>
        <scheme val="minor"/>
      </rPr>
      <t>1</t>
    </r>
    <r>
      <rPr>
        <sz val="8"/>
        <rFont val="宋体"/>
        <charset val="134"/>
        <scheme val="minor"/>
      </rPr>
      <t>轮</t>
    </r>
  </si>
  <si>
    <r>
      <rPr>
        <sz val="8"/>
        <rFont val="宋体"/>
        <charset val="134"/>
        <scheme val="minor"/>
      </rPr>
      <t>受益贫困户</t>
    </r>
    <r>
      <rPr>
        <sz val="8"/>
        <rFont val="宋体"/>
        <charset val="0"/>
        <scheme val="minor"/>
      </rPr>
      <t>32</t>
    </r>
    <r>
      <rPr>
        <sz val="8"/>
        <rFont val="宋体"/>
        <charset val="134"/>
        <scheme val="minor"/>
      </rPr>
      <t>户</t>
    </r>
    <r>
      <rPr>
        <sz val="8"/>
        <rFont val="宋体"/>
        <charset val="0"/>
        <scheme val="minor"/>
      </rPr>
      <t>78</t>
    </r>
    <r>
      <rPr>
        <sz val="8"/>
        <rFont val="宋体"/>
        <charset val="134"/>
        <scheme val="minor"/>
      </rPr>
      <t>人</t>
    </r>
  </si>
  <si>
    <t>张家山镇
高家塄村</t>
  </si>
  <si>
    <r>
      <rPr>
        <sz val="8"/>
        <rFont val="宋体"/>
        <charset val="134"/>
        <scheme val="minor"/>
      </rPr>
      <t>红枣降高塑形规范化管理</t>
    </r>
    <r>
      <rPr>
        <sz val="8"/>
        <rFont val="宋体"/>
        <charset val="0"/>
        <scheme val="minor"/>
      </rPr>
      <t>810</t>
    </r>
    <r>
      <rPr>
        <sz val="8"/>
        <rFont val="宋体"/>
        <charset val="134"/>
        <scheme val="minor"/>
      </rPr>
      <t>亩第</t>
    </r>
    <r>
      <rPr>
        <sz val="8"/>
        <rFont val="宋体"/>
        <charset val="0"/>
        <scheme val="minor"/>
      </rPr>
      <t>1</t>
    </r>
    <r>
      <rPr>
        <sz val="8"/>
        <rFont val="宋体"/>
        <charset val="134"/>
        <scheme val="minor"/>
      </rPr>
      <t>轮</t>
    </r>
  </si>
  <si>
    <t>受益贫困户69户130人</t>
  </si>
  <si>
    <t>吴脱贫发〔2019〕7号下达16.4万元、27号下达4.4万元、36号下达12.3万元</t>
  </si>
  <si>
    <r>
      <rPr>
        <sz val="8"/>
        <rFont val="宋体"/>
        <charset val="134"/>
        <scheme val="minor"/>
      </rPr>
      <t>红枣降高塑形规范化管理</t>
    </r>
    <r>
      <rPr>
        <sz val="8"/>
        <rFont val="宋体"/>
        <charset val="0"/>
        <scheme val="minor"/>
      </rPr>
      <t>915</t>
    </r>
    <r>
      <rPr>
        <sz val="8"/>
        <rFont val="宋体"/>
        <charset val="134"/>
        <scheme val="minor"/>
      </rPr>
      <t>亩第</t>
    </r>
    <r>
      <rPr>
        <sz val="8"/>
        <rFont val="宋体"/>
        <charset val="0"/>
        <scheme val="minor"/>
      </rPr>
      <t>1</t>
    </r>
    <r>
      <rPr>
        <sz val="8"/>
        <rFont val="宋体"/>
        <charset val="134"/>
        <scheme val="minor"/>
      </rPr>
      <t>轮</t>
    </r>
  </si>
  <si>
    <t>受益贫困户93户180人</t>
  </si>
  <si>
    <t>吴脱贫发〔2019〕7号下达18.42万元、27号下达4.8万元、36号下达13.73万元</t>
  </si>
  <si>
    <r>
      <rPr>
        <sz val="8"/>
        <rFont val="宋体"/>
        <charset val="0"/>
        <scheme val="minor"/>
      </rPr>
      <t>2018</t>
    </r>
    <r>
      <rPr>
        <sz val="8"/>
        <rFont val="宋体"/>
        <charset val="134"/>
        <scheme val="minor"/>
      </rPr>
      <t>年红枣降高塑形规范化管理</t>
    </r>
    <r>
      <rPr>
        <sz val="8"/>
        <rFont val="宋体"/>
        <charset val="0"/>
        <scheme val="minor"/>
      </rPr>
      <t>450.8</t>
    </r>
    <r>
      <rPr>
        <sz val="8"/>
        <rFont val="宋体"/>
        <charset val="134"/>
        <scheme val="minor"/>
      </rPr>
      <t>亩第</t>
    </r>
    <r>
      <rPr>
        <sz val="8"/>
        <rFont val="宋体"/>
        <charset val="0"/>
        <scheme val="minor"/>
      </rPr>
      <t>2</t>
    </r>
    <r>
      <rPr>
        <sz val="8"/>
        <rFont val="宋体"/>
        <charset val="134"/>
        <scheme val="minor"/>
      </rPr>
      <t>轮</t>
    </r>
  </si>
  <si>
    <t>受益贫困户60户131人</t>
  </si>
  <si>
    <t>吴脱贫发〔2019〕36号下达6.768万元</t>
  </si>
  <si>
    <t>张家山镇
张家山村</t>
  </si>
  <si>
    <r>
      <rPr>
        <sz val="8"/>
        <rFont val="宋体"/>
        <charset val="0"/>
        <scheme val="minor"/>
      </rPr>
      <t>2018</t>
    </r>
    <r>
      <rPr>
        <sz val="8"/>
        <rFont val="宋体"/>
        <charset val="134"/>
        <scheme val="minor"/>
      </rPr>
      <t>年红枣降高塑形规范化管理</t>
    </r>
    <r>
      <rPr>
        <sz val="8"/>
        <rFont val="宋体"/>
        <charset val="0"/>
        <scheme val="minor"/>
      </rPr>
      <t>480</t>
    </r>
    <r>
      <rPr>
        <sz val="8"/>
        <rFont val="宋体"/>
        <charset val="134"/>
        <scheme val="minor"/>
      </rPr>
      <t>亩第</t>
    </r>
    <r>
      <rPr>
        <sz val="8"/>
        <rFont val="宋体"/>
        <charset val="0"/>
        <scheme val="minor"/>
      </rPr>
      <t>2</t>
    </r>
    <r>
      <rPr>
        <sz val="8"/>
        <rFont val="宋体"/>
        <charset val="134"/>
        <scheme val="minor"/>
      </rPr>
      <t>轮</t>
    </r>
  </si>
  <si>
    <t>受益贫困户88户175人</t>
  </si>
  <si>
    <r>
      <rPr>
        <sz val="8"/>
        <rFont val="宋体"/>
        <charset val="134"/>
        <scheme val="minor"/>
      </rPr>
      <t>吴脱贫发〔</t>
    </r>
    <r>
      <rPr>
        <sz val="8"/>
        <rFont val="宋体"/>
        <charset val="0"/>
        <scheme val="minor"/>
      </rPr>
      <t>2019〕36号下达5.26万元</t>
    </r>
  </si>
  <si>
    <t>张家山镇
白洛现村</t>
  </si>
  <si>
    <r>
      <rPr>
        <sz val="8"/>
        <rFont val="宋体"/>
        <charset val="0"/>
        <scheme val="minor"/>
      </rPr>
      <t>2018</t>
    </r>
    <r>
      <rPr>
        <sz val="8"/>
        <rFont val="宋体"/>
        <charset val="134"/>
        <scheme val="minor"/>
      </rPr>
      <t>年红枣降高塑形规范化管理</t>
    </r>
    <r>
      <rPr>
        <sz val="8"/>
        <rFont val="宋体"/>
        <charset val="0"/>
        <scheme val="minor"/>
      </rPr>
      <t>745</t>
    </r>
    <r>
      <rPr>
        <sz val="8"/>
        <rFont val="宋体"/>
        <charset val="134"/>
        <scheme val="minor"/>
      </rPr>
      <t>亩第</t>
    </r>
    <r>
      <rPr>
        <sz val="8"/>
        <rFont val="宋体"/>
        <charset val="0"/>
        <scheme val="minor"/>
      </rPr>
      <t>2</t>
    </r>
    <r>
      <rPr>
        <sz val="8"/>
        <rFont val="宋体"/>
        <charset val="134"/>
        <scheme val="minor"/>
      </rPr>
      <t>轮</t>
    </r>
  </si>
  <si>
    <t>受益贫困户33户80人</t>
  </si>
  <si>
    <r>
      <rPr>
        <sz val="8"/>
        <rFont val="宋体"/>
        <charset val="134"/>
        <scheme val="minor"/>
      </rPr>
      <t>吴脱贫发〔</t>
    </r>
    <r>
      <rPr>
        <sz val="8"/>
        <rFont val="宋体"/>
        <charset val="0"/>
        <scheme val="minor"/>
      </rPr>
      <t>2019〕36号下达10.45万元</t>
    </r>
  </si>
  <si>
    <t>张家山镇
寺沟村</t>
  </si>
  <si>
    <r>
      <rPr>
        <sz val="8"/>
        <rFont val="宋体"/>
        <charset val="134"/>
        <scheme val="minor"/>
      </rPr>
      <t>红枣降高塑形规范化管理</t>
    </r>
    <r>
      <rPr>
        <sz val="8"/>
        <rFont val="宋体"/>
        <charset val="0"/>
        <scheme val="minor"/>
      </rPr>
      <t>1051.2</t>
    </r>
    <r>
      <rPr>
        <sz val="8"/>
        <rFont val="宋体"/>
        <charset val="134"/>
        <scheme val="minor"/>
      </rPr>
      <t>亩第</t>
    </r>
    <r>
      <rPr>
        <sz val="8"/>
        <rFont val="宋体"/>
        <charset val="0"/>
        <scheme val="minor"/>
      </rPr>
      <t>1</t>
    </r>
    <r>
      <rPr>
        <sz val="8"/>
        <rFont val="宋体"/>
        <charset val="134"/>
        <scheme val="minor"/>
      </rPr>
      <t>轮</t>
    </r>
  </si>
  <si>
    <t>受益贫困户99户200人</t>
  </si>
  <si>
    <t>吴脱贫发〔2019〕7号下达22.72万元、27号下达7.02万元、36号下达17.04万元</t>
  </si>
  <si>
    <t>张家山镇
吉针庙村</t>
  </si>
  <si>
    <t>红枣降高塑形300亩，2018年红枣降高塑形规范化管理114亩第2轮，2017年新栽花椒管护146亩第2轮</t>
  </si>
  <si>
    <t>受益贫困户44户95人</t>
  </si>
  <si>
    <t>吴脱贫发〔2019〕7号下达6万元、27号下达3万元、36号下达5.64万元</t>
  </si>
  <si>
    <t>张家山镇
宽马家石村</t>
  </si>
  <si>
    <r>
      <rPr>
        <sz val="8"/>
        <rFont val="宋体"/>
        <charset val="134"/>
        <scheme val="minor"/>
      </rPr>
      <t>红枣降高塑形规范化管理</t>
    </r>
    <r>
      <rPr>
        <sz val="8"/>
        <rFont val="宋体"/>
        <charset val="0"/>
        <scheme val="minor"/>
      </rPr>
      <t>1271.4</t>
    </r>
    <r>
      <rPr>
        <sz val="8"/>
        <rFont val="宋体"/>
        <charset val="134"/>
        <scheme val="minor"/>
      </rPr>
      <t>亩第</t>
    </r>
    <r>
      <rPr>
        <sz val="8"/>
        <rFont val="宋体"/>
        <charset val="0"/>
        <scheme val="minor"/>
      </rPr>
      <t>1</t>
    </r>
    <r>
      <rPr>
        <sz val="8"/>
        <rFont val="宋体"/>
        <charset val="134"/>
        <scheme val="minor"/>
      </rPr>
      <t>轮</t>
    </r>
  </si>
  <si>
    <t>受益贫困户44户92人</t>
  </si>
  <si>
    <t>吴脱贫发〔2019〕27号下达5.76万元、36号下达6.57万元</t>
  </si>
  <si>
    <t>产业小型配套基础设施</t>
  </si>
  <si>
    <t>宋家川街道办刘家沟村</t>
  </si>
  <si>
    <r>
      <rPr>
        <sz val="8"/>
        <rFont val="宋体"/>
        <charset val="0"/>
        <scheme val="minor"/>
      </rPr>
      <t>100</t>
    </r>
    <r>
      <rPr>
        <sz val="8"/>
        <rFont val="宋体"/>
        <charset val="134"/>
        <scheme val="minor"/>
      </rPr>
      <t>亩花椒基地配套设施工程（抽水设施，一个水塔，一个水源井）</t>
    </r>
  </si>
  <si>
    <r>
      <rPr>
        <sz val="8"/>
        <rFont val="宋体"/>
        <charset val="134"/>
        <scheme val="minor"/>
      </rPr>
      <t>受益贫困户</t>
    </r>
    <r>
      <rPr>
        <sz val="8"/>
        <rFont val="宋体"/>
        <charset val="0"/>
        <scheme val="minor"/>
      </rPr>
      <t>64</t>
    </r>
    <r>
      <rPr>
        <sz val="8"/>
        <rFont val="宋体"/>
        <charset val="134"/>
        <scheme val="minor"/>
      </rPr>
      <t>户</t>
    </r>
    <r>
      <rPr>
        <sz val="8"/>
        <rFont val="宋体"/>
        <charset val="0"/>
        <scheme val="minor"/>
      </rPr>
      <t>162</t>
    </r>
    <r>
      <rPr>
        <sz val="8"/>
        <rFont val="宋体"/>
        <charset val="134"/>
        <scheme val="minor"/>
      </rPr>
      <t>人</t>
    </r>
  </si>
  <si>
    <t>资金来源情况</t>
  </si>
  <si>
    <t>资金级次</t>
  </si>
  <si>
    <t>已下达资金数</t>
  </si>
  <si>
    <t>未下达资金数</t>
  </si>
  <si>
    <t>工业商贸局</t>
  </si>
  <si>
    <t>农业农村局</t>
  </si>
  <si>
    <t>发改局</t>
  </si>
  <si>
    <t>交通局</t>
  </si>
  <si>
    <t>扶贫办</t>
  </si>
  <si>
    <t>资金下达文号</t>
  </si>
  <si>
    <t>榆政财农发（2019）38号</t>
  </si>
  <si>
    <t>关于下达2019年中央水利发展资金的通知</t>
  </si>
  <si>
    <t>榆政财农发（2019）42号</t>
  </si>
  <si>
    <t>关于下达2017年秋冬农田水利建设奖励资金的通知</t>
  </si>
  <si>
    <t>榆政财农发（2019）52号</t>
  </si>
  <si>
    <t>关于下达2019年市级现代农业专项资金的通知</t>
  </si>
  <si>
    <t>榆政财农发（2019）54号</t>
  </si>
  <si>
    <t>关于下达2019年市级畜牧产业扶贫专项资金的通知</t>
  </si>
  <si>
    <t>吴政财预发（2019）59号</t>
  </si>
  <si>
    <t>关于下达2018年部分项目管理费的通知（整改）</t>
  </si>
  <si>
    <t>吴政财预发（2019）60号</t>
  </si>
  <si>
    <t>关于下达2018年市级乡村振兴农村人居环境整治奖补资金的通知（整改）</t>
  </si>
  <si>
    <t>吴政财发（2019）51号</t>
  </si>
  <si>
    <t>关于盘活2018年度财政扶贫资金的通知</t>
  </si>
  <si>
    <t>财政专项</t>
  </si>
  <si>
    <t>榆政财农发（2019）64号</t>
  </si>
  <si>
    <t>关于下达2019年中央财政专项扶贫资金（发展资金）预算的通知</t>
  </si>
  <si>
    <t>吴政财发（2019）25号</t>
  </si>
  <si>
    <t>关于下达2019年县级财政专项扶贫资金的通知</t>
  </si>
  <si>
    <t>榆政财农发（2019）63号</t>
  </si>
  <si>
    <t>关于下达2019年第一批省级农业专项资金的通知</t>
  </si>
  <si>
    <t xml:space="preserve"> </t>
  </si>
  <si>
    <t>榆政财农综发（2018）30号</t>
  </si>
  <si>
    <t>榆政财农发（2018）70号</t>
  </si>
  <si>
    <t>榆政财农发（2018）24号</t>
  </si>
  <si>
    <t>榆政财农发（2018）81号</t>
  </si>
  <si>
    <t>榆政财综发（2017）41号</t>
  </si>
  <si>
    <t>榆政财农发（2018）78号</t>
  </si>
  <si>
    <t>榆政财农发（2018）84号</t>
  </si>
  <si>
    <t>榆政财社发（2018）121号</t>
  </si>
  <si>
    <t>榆政财农发（2018）108号</t>
  </si>
</sst>
</file>

<file path=xl/styles.xml><?xml version="1.0" encoding="utf-8"?>
<styleSheet xmlns="http://schemas.openxmlformats.org/spreadsheetml/2006/main">
  <numFmts count="9"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  <numFmt numFmtId="176" formatCode="0_ "/>
    <numFmt numFmtId="177" formatCode="0.00_);[Red]\(0.00\)"/>
    <numFmt numFmtId="178" formatCode="0.00_ "/>
    <numFmt numFmtId="179" formatCode="0.0000_ "/>
    <numFmt numFmtId="180" formatCode="0.000_);[Red]\(0.000\)"/>
  </numFmts>
  <fonts count="56">
    <font>
      <sz val="11"/>
      <color theme="1"/>
      <name val="宋体"/>
      <charset val="134"/>
      <scheme val="minor"/>
    </font>
    <font>
      <sz val="11"/>
      <color rgb="FFFF0000"/>
      <name val="宋体"/>
      <charset val="134"/>
      <scheme val="minor"/>
    </font>
    <font>
      <b/>
      <sz val="12"/>
      <name val="黑体"/>
      <charset val="134"/>
    </font>
    <font>
      <sz val="9"/>
      <name val="宋体"/>
      <charset val="134"/>
    </font>
    <font>
      <b/>
      <sz val="9"/>
      <color theme="1"/>
      <name val="宋体"/>
      <charset val="134"/>
    </font>
    <font>
      <b/>
      <sz val="9"/>
      <name val="宋体"/>
      <charset val="134"/>
    </font>
    <font>
      <sz val="8"/>
      <color theme="1"/>
      <name val="宋体"/>
      <charset val="134"/>
      <scheme val="minor"/>
    </font>
    <font>
      <sz val="10"/>
      <color indexed="8"/>
      <name val="仿宋_GB2312"/>
      <charset val="134"/>
    </font>
    <font>
      <sz val="9"/>
      <color indexed="8"/>
      <name val="仿宋_GB2312"/>
      <charset val="134"/>
    </font>
    <font>
      <sz val="10"/>
      <name val="仿宋_GB2312"/>
      <charset val="134"/>
    </font>
    <font>
      <b/>
      <sz val="13"/>
      <name val="宋体"/>
      <charset val="134"/>
      <scheme val="minor"/>
    </font>
    <font>
      <sz val="13"/>
      <name val="宋体"/>
      <charset val="134"/>
      <scheme val="minor"/>
    </font>
    <font>
      <b/>
      <sz val="23"/>
      <name val="宋体"/>
      <charset val="134"/>
      <scheme val="minor"/>
    </font>
    <font>
      <b/>
      <sz val="26"/>
      <name val="仿宋_GB2312"/>
      <charset val="134"/>
    </font>
    <font>
      <b/>
      <sz val="8"/>
      <name val="宋体"/>
      <charset val="134"/>
      <scheme val="minor"/>
    </font>
    <font>
      <b/>
      <sz val="8"/>
      <color indexed="8"/>
      <name val="宋体"/>
      <charset val="134"/>
      <scheme val="major"/>
    </font>
    <font>
      <sz val="8"/>
      <name val="宋体"/>
      <charset val="134"/>
      <scheme val="minor"/>
    </font>
    <font>
      <sz val="8"/>
      <color rgb="FF000000"/>
      <name val="宋体"/>
      <charset val="134"/>
    </font>
    <font>
      <sz val="8"/>
      <name val="宋体"/>
      <charset val="0"/>
      <scheme val="minor"/>
    </font>
    <font>
      <sz val="8"/>
      <name val="宋体"/>
      <charset val="134"/>
    </font>
    <font>
      <b/>
      <sz val="8"/>
      <color rgb="FF000000"/>
      <name val="宋体"/>
      <charset val="134"/>
      <scheme val="minor"/>
    </font>
    <font>
      <b/>
      <sz val="8"/>
      <name val="宋体"/>
      <charset val="0"/>
      <scheme val="minor"/>
    </font>
    <font>
      <sz val="8"/>
      <color theme="1"/>
      <name val="宋体"/>
      <charset val="134"/>
    </font>
    <font>
      <b/>
      <sz val="8"/>
      <color theme="1"/>
      <name val="宋体"/>
      <charset val="134"/>
      <scheme val="minor"/>
    </font>
    <font>
      <b/>
      <sz val="10"/>
      <name val="仿宋_GB2312"/>
      <charset val="134"/>
    </font>
    <font>
      <b/>
      <sz val="8"/>
      <color indexed="8"/>
      <name val="宋体"/>
      <charset val="134"/>
      <scheme val="minor"/>
    </font>
    <font>
      <sz val="9"/>
      <name val="宋体"/>
      <charset val="134"/>
      <scheme val="minor"/>
    </font>
    <font>
      <sz val="10"/>
      <name val="宋体"/>
      <charset val="134"/>
      <scheme val="minor"/>
    </font>
    <font>
      <b/>
      <sz val="10"/>
      <name val="宋体"/>
      <charset val="134"/>
      <scheme val="minor"/>
    </font>
    <font>
      <sz val="13"/>
      <color theme="1"/>
      <name val="宋体"/>
      <charset val="134"/>
      <scheme val="minor"/>
    </font>
    <font>
      <sz val="16"/>
      <color theme="1"/>
      <name val="宋体"/>
      <charset val="134"/>
      <scheme val="minor"/>
    </font>
    <font>
      <b/>
      <sz val="13"/>
      <color theme="1"/>
      <name val="宋体"/>
      <charset val="134"/>
      <scheme val="minor"/>
    </font>
    <font>
      <sz val="16"/>
      <name val="宋体"/>
      <charset val="134"/>
      <scheme val="minor"/>
    </font>
    <font>
      <b/>
      <sz val="14"/>
      <name val="宋体"/>
      <charset val="134"/>
      <scheme val="minor"/>
    </font>
    <font>
      <sz val="14"/>
      <name val="宋体"/>
      <charset val="134"/>
      <scheme val="minor"/>
    </font>
    <font>
      <b/>
      <sz val="18"/>
      <color theme="3"/>
      <name val="宋体"/>
      <charset val="134"/>
      <scheme val="minor"/>
    </font>
    <font>
      <b/>
      <sz val="15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i/>
      <sz val="11"/>
      <color rgb="FF7F7F7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theme="1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rgb="FFFF0000"/>
      <name val="宋体"/>
      <charset val="0"/>
      <scheme val="minor"/>
    </font>
    <font>
      <sz val="11"/>
      <color indexed="8"/>
      <name val="宋体"/>
      <charset val="134"/>
    </font>
    <font>
      <sz val="11"/>
      <color rgb="FFFA7D00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0061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sz val="12"/>
      <name val="宋体"/>
      <charset val="134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1"/>
      <color theme="1"/>
      <name val="宋体"/>
      <charset val="0"/>
      <scheme val="minor"/>
    </font>
  </fonts>
  <fills count="38">
    <fill>
      <patternFill patternType="none"/>
    </fill>
    <fill>
      <patternFill patternType="gray125"/>
    </fill>
    <fill>
      <patternFill patternType="solid">
        <fgColor rgb="FFFF0000"/>
        <bgColor indexed="64"/>
      </patternFill>
    </fill>
    <fill>
      <patternFill patternType="solid">
        <fgColor theme="9" tint="0.6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8" tint="0.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6"/>
        <bgColor indexed="64"/>
      </patternFill>
    </fill>
  </fills>
  <borders count="1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/>
      <bottom style="medium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3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44" fillId="16" borderId="6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45" fillId="20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7" borderId="5" applyNumberFormat="0" applyFont="0" applyAlignment="0" applyProtection="0">
      <alignment vertical="center"/>
    </xf>
    <xf numFmtId="0" fontId="45" fillId="25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7" fillId="0" borderId="0">
      <alignment vertical="center"/>
    </xf>
    <xf numFmtId="0" fontId="35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6" fillId="0" borderId="4" applyNumberFormat="0" applyFill="0" applyAlignment="0" applyProtection="0">
      <alignment vertical="center"/>
    </xf>
    <xf numFmtId="0" fontId="49" fillId="0" borderId="4" applyNumberFormat="0" applyFill="0" applyAlignment="0" applyProtection="0">
      <alignment vertical="center"/>
    </xf>
    <xf numFmtId="0" fontId="45" fillId="19" borderId="0" applyNumberFormat="0" applyBorder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45" fillId="18" borderId="0" applyNumberFormat="0" applyBorder="0" applyAlignment="0" applyProtection="0">
      <alignment vertical="center"/>
    </xf>
    <xf numFmtId="0" fontId="51" fillId="31" borderId="9" applyNumberFormat="0" applyAlignment="0" applyProtection="0">
      <alignment vertical="center"/>
    </xf>
    <xf numFmtId="0" fontId="53" fillId="31" borderId="6" applyNumberFormat="0" applyAlignment="0" applyProtection="0">
      <alignment vertical="center"/>
    </xf>
    <xf numFmtId="0" fontId="54" fillId="33" borderId="10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5" fillId="23" borderId="0" applyNumberFormat="0" applyBorder="0" applyAlignment="0" applyProtection="0">
      <alignment vertical="center"/>
    </xf>
    <xf numFmtId="0" fontId="48" fillId="0" borderId="7" applyNumberFormat="0" applyFill="0" applyAlignment="0" applyProtection="0">
      <alignment vertical="center"/>
    </xf>
    <xf numFmtId="0" fontId="55" fillId="0" borderId="11" applyNumberFormat="0" applyFill="0" applyAlignment="0" applyProtection="0">
      <alignment vertical="center"/>
    </xf>
    <xf numFmtId="0" fontId="50" fillId="29" borderId="0" applyNumberFormat="0" applyBorder="0" applyAlignment="0" applyProtection="0">
      <alignment vertical="center"/>
    </xf>
    <xf numFmtId="0" fontId="43" fillId="15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5" fillId="30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5" fillId="37" borderId="0" applyNumberFormat="0" applyBorder="0" applyAlignment="0" applyProtection="0">
      <alignment vertical="center"/>
    </xf>
    <xf numFmtId="0" fontId="45" fillId="22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0" fillId="9" borderId="0" applyNumberFormat="0" applyBorder="0" applyAlignment="0" applyProtection="0">
      <alignment vertical="center"/>
    </xf>
    <xf numFmtId="0" fontId="45" fillId="21" borderId="0" applyNumberFormat="0" applyBorder="0" applyAlignment="0" applyProtection="0">
      <alignment vertical="center"/>
    </xf>
    <xf numFmtId="0" fontId="52" fillId="0" borderId="0">
      <alignment vertical="center"/>
    </xf>
    <xf numFmtId="0" fontId="40" fillId="34" borderId="0" applyNumberFormat="0" applyBorder="0" applyAlignment="0" applyProtection="0">
      <alignment vertical="center"/>
    </xf>
    <xf numFmtId="0" fontId="45" fillId="24" borderId="0" applyNumberFormat="0" applyBorder="0" applyAlignment="0" applyProtection="0">
      <alignment vertical="center"/>
    </xf>
    <xf numFmtId="0" fontId="45" fillId="36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45" fillId="17" borderId="0" applyNumberFormat="0" applyBorder="0" applyAlignment="0" applyProtection="0">
      <alignment vertical="center"/>
    </xf>
    <xf numFmtId="0" fontId="52" fillId="0" borderId="0">
      <alignment vertical="center"/>
    </xf>
  </cellStyleXfs>
  <cellXfs count="92">
    <xf numFmtId="0" fontId="0" fillId="0" borderId="0" xfId="0">
      <alignment vertical="center"/>
    </xf>
    <xf numFmtId="0" fontId="0" fillId="0" borderId="0" xfId="0" applyFill="1">
      <alignment vertical="center"/>
    </xf>
    <xf numFmtId="0" fontId="0" fillId="2" borderId="0" xfId="0" applyFill="1">
      <alignment vertical="center"/>
    </xf>
    <xf numFmtId="0" fontId="0" fillId="3" borderId="0" xfId="0" applyFill="1">
      <alignment vertical="center"/>
    </xf>
    <xf numFmtId="0" fontId="0" fillId="4" borderId="0" xfId="0" applyFill="1">
      <alignment vertical="center"/>
    </xf>
    <xf numFmtId="0" fontId="0" fillId="5" borderId="0" xfId="0" applyFill="1">
      <alignment vertical="center"/>
    </xf>
    <xf numFmtId="0" fontId="0" fillId="6" borderId="0" xfId="0" applyFill="1">
      <alignment vertical="center"/>
    </xf>
    <xf numFmtId="0" fontId="1" fillId="0" borderId="0" xfId="0" applyFont="1">
      <alignment vertical="center"/>
    </xf>
    <xf numFmtId="178" fontId="2" fillId="0" borderId="1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178" fontId="3" fillId="0" borderId="1" xfId="0" applyNumberFormat="1" applyFont="1" applyFill="1" applyBorder="1" applyAlignment="1">
      <alignment horizontal="center" vertical="center" wrapText="1"/>
    </xf>
    <xf numFmtId="0" fontId="3" fillId="0" borderId="1" xfId="0" applyNumberFormat="1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4" fillId="0" borderId="1" xfId="0" applyFont="1" applyBorder="1" applyAlignment="1">
      <alignment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5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vertical="center" wrapText="1"/>
    </xf>
    <xf numFmtId="0" fontId="6" fillId="0" borderId="0" xfId="0" applyFont="1">
      <alignment vertical="center"/>
    </xf>
    <xf numFmtId="0" fontId="7" fillId="0" borderId="0" xfId="0" applyFont="1" applyFill="1" applyBorder="1" applyAlignment="1">
      <alignment vertical="center"/>
    </xf>
    <xf numFmtId="0" fontId="8" fillId="0" borderId="0" xfId="0" applyFont="1" applyFill="1" applyBorder="1" applyAlignment="1">
      <alignment vertical="center"/>
    </xf>
    <xf numFmtId="0" fontId="9" fillId="0" borderId="0" xfId="0" applyFont="1" applyFill="1" applyBorder="1" applyAlignment="1">
      <alignment vertical="center"/>
    </xf>
    <xf numFmtId="177" fontId="9" fillId="0" borderId="0" xfId="0" applyNumberFormat="1" applyFont="1" applyFill="1" applyBorder="1" applyAlignment="1">
      <alignment vertical="center"/>
    </xf>
    <xf numFmtId="0" fontId="9" fillId="0" borderId="0" xfId="0" applyFont="1" applyFill="1" applyBorder="1" applyAlignment="1">
      <alignment horizontal="center" vertical="center" wrapText="1"/>
    </xf>
    <xf numFmtId="178" fontId="10" fillId="0" borderId="0" xfId="0" applyNumberFormat="1" applyFont="1" applyFill="1" applyBorder="1" applyAlignment="1">
      <alignment horizontal="left" vertical="center" wrapText="1"/>
    </xf>
    <xf numFmtId="178" fontId="11" fillId="0" borderId="0" xfId="0" applyNumberFormat="1" applyFont="1" applyFill="1" applyBorder="1" applyAlignment="1">
      <alignment horizontal="left" vertical="center" wrapText="1"/>
    </xf>
    <xf numFmtId="178" fontId="9" fillId="0" borderId="0" xfId="0" applyNumberFormat="1" applyFont="1" applyFill="1" applyBorder="1" applyAlignment="1">
      <alignment horizontal="center" vertical="center" wrapText="1"/>
    </xf>
    <xf numFmtId="178" fontId="9" fillId="0" borderId="0" xfId="0" applyNumberFormat="1" applyFont="1" applyFill="1" applyBorder="1" applyAlignment="1">
      <alignment horizontal="left" vertical="center" wrapText="1"/>
    </xf>
    <xf numFmtId="176" fontId="9" fillId="0" borderId="0" xfId="0" applyNumberFormat="1" applyFont="1" applyFill="1" applyBorder="1" applyAlignment="1">
      <alignment horizontal="center" vertical="center"/>
    </xf>
    <xf numFmtId="177" fontId="9" fillId="0" borderId="0" xfId="0" applyNumberFormat="1" applyFont="1" applyFill="1" applyBorder="1" applyAlignment="1">
      <alignment horizontal="center" vertical="center"/>
    </xf>
    <xf numFmtId="178" fontId="12" fillId="0" borderId="0" xfId="0" applyNumberFormat="1" applyFont="1" applyFill="1" applyAlignment="1">
      <alignment horizontal="center" vertical="center" wrapText="1"/>
    </xf>
    <xf numFmtId="177" fontId="12" fillId="0" borderId="0" xfId="0" applyNumberFormat="1" applyFont="1" applyFill="1" applyAlignment="1">
      <alignment horizontal="center" vertical="center" wrapText="1"/>
    </xf>
    <xf numFmtId="178" fontId="13" fillId="0" borderId="0" xfId="0" applyNumberFormat="1" applyFont="1" applyFill="1" applyAlignment="1">
      <alignment horizontal="center" vertical="center" wrapText="1"/>
    </xf>
    <xf numFmtId="177" fontId="13" fillId="0" borderId="0" xfId="0" applyNumberFormat="1" applyFont="1" applyFill="1" applyAlignment="1">
      <alignment horizontal="center" vertical="center" wrapText="1"/>
    </xf>
    <xf numFmtId="178" fontId="14" fillId="0" borderId="1" xfId="0" applyNumberFormat="1" applyFont="1" applyFill="1" applyBorder="1" applyAlignment="1">
      <alignment horizontal="center" vertical="center" wrapText="1"/>
    </xf>
    <xf numFmtId="176" fontId="14" fillId="0" borderId="1" xfId="0" applyNumberFormat="1" applyFont="1" applyFill="1" applyBorder="1" applyAlignment="1">
      <alignment horizontal="center" vertical="center" wrapText="1"/>
    </xf>
    <xf numFmtId="177" fontId="14" fillId="0" borderId="1" xfId="0" applyNumberFormat="1" applyFont="1" applyFill="1" applyBorder="1" applyAlignment="1">
      <alignment horizontal="center" vertical="center"/>
    </xf>
    <xf numFmtId="0" fontId="15" fillId="0" borderId="0" xfId="0" applyFont="1" applyFill="1" applyAlignment="1">
      <alignment horizontal="center" vertical="center"/>
    </xf>
    <xf numFmtId="179" fontId="14" fillId="0" borderId="1" xfId="0" applyNumberFormat="1" applyFont="1" applyFill="1" applyBorder="1" applyAlignment="1">
      <alignment horizontal="center" vertical="center"/>
    </xf>
    <xf numFmtId="178" fontId="16" fillId="0" borderId="1" xfId="0" applyNumberFormat="1" applyFont="1" applyFill="1" applyBorder="1" applyAlignment="1">
      <alignment horizontal="center" vertical="center" wrapText="1"/>
    </xf>
    <xf numFmtId="0" fontId="17" fillId="0" borderId="1" xfId="0" applyFont="1" applyFill="1" applyBorder="1" applyAlignment="1">
      <alignment horizontal="center" vertical="center" wrapText="1"/>
    </xf>
    <xf numFmtId="0" fontId="18" fillId="0" borderId="1" xfId="0" applyNumberFormat="1" applyFont="1" applyFill="1" applyBorder="1" applyAlignment="1">
      <alignment horizontal="center" vertical="center" wrapText="1"/>
    </xf>
    <xf numFmtId="0" fontId="18" fillId="0" borderId="1" xfId="0" applyFont="1" applyFill="1" applyBorder="1" applyAlignment="1">
      <alignment horizontal="center" vertical="center"/>
    </xf>
    <xf numFmtId="179" fontId="18" fillId="0" borderId="1" xfId="0" applyNumberFormat="1" applyFont="1" applyFill="1" applyBorder="1" applyAlignment="1">
      <alignment horizontal="center" vertical="center" wrapText="1"/>
    </xf>
    <xf numFmtId="49" fontId="19" fillId="0" borderId="1" xfId="0" applyNumberFormat="1" applyFont="1" applyFill="1" applyBorder="1" applyAlignment="1">
      <alignment horizontal="center" vertical="center" wrapText="1"/>
    </xf>
    <xf numFmtId="0" fontId="19" fillId="0" borderId="1" xfId="0" applyNumberFormat="1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 wrapText="1"/>
    </xf>
    <xf numFmtId="0" fontId="21" fillId="0" borderId="1" xfId="0" applyNumberFormat="1" applyFont="1" applyFill="1" applyBorder="1" applyAlignment="1">
      <alignment horizontal="center" vertical="center" wrapText="1"/>
    </xf>
    <xf numFmtId="0" fontId="21" fillId="0" borderId="1" xfId="0" applyFont="1" applyFill="1" applyBorder="1" applyAlignment="1">
      <alignment horizontal="center" vertical="center"/>
    </xf>
    <xf numFmtId="0" fontId="19" fillId="0" borderId="1" xfId="18" applyFont="1" applyFill="1" applyBorder="1" applyAlignment="1">
      <alignment horizontal="center" vertical="center" wrapText="1"/>
    </xf>
    <xf numFmtId="0" fontId="21" fillId="0" borderId="1" xfId="0" applyNumberFormat="1" applyFont="1" applyFill="1" applyBorder="1" applyAlignment="1">
      <alignment horizontal="center" vertical="center"/>
    </xf>
    <xf numFmtId="0" fontId="16" fillId="0" borderId="1" xfId="0" applyFont="1" applyFill="1" applyBorder="1" applyAlignment="1">
      <alignment horizontal="center" vertical="center" wrapText="1"/>
    </xf>
    <xf numFmtId="0" fontId="19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 wrapText="1"/>
    </xf>
    <xf numFmtId="179" fontId="19" fillId="0" borderId="1" xfId="0" applyNumberFormat="1" applyFont="1" applyFill="1" applyBorder="1" applyAlignment="1">
      <alignment horizontal="center" vertical="center" wrapText="1"/>
    </xf>
    <xf numFmtId="176" fontId="16" fillId="0" borderId="1" xfId="0" applyNumberFormat="1" applyFont="1" applyFill="1" applyBorder="1" applyAlignment="1">
      <alignment horizontal="center" vertical="center" wrapText="1"/>
    </xf>
    <xf numFmtId="179" fontId="21" fillId="0" borderId="1" xfId="0" applyNumberFormat="1" applyFont="1" applyFill="1" applyBorder="1" applyAlignment="1">
      <alignment horizontal="center" vertical="center" wrapText="1"/>
    </xf>
    <xf numFmtId="0" fontId="16" fillId="0" borderId="2" xfId="0" applyFont="1" applyFill="1" applyBorder="1" applyAlignment="1">
      <alignment horizontal="center" vertical="center" wrapText="1"/>
    </xf>
    <xf numFmtId="180" fontId="19" fillId="0" borderId="1" xfId="0" applyNumberFormat="1" applyFont="1" applyFill="1" applyBorder="1" applyAlignment="1">
      <alignment horizontal="center" vertical="center" wrapText="1"/>
    </xf>
    <xf numFmtId="180" fontId="22" fillId="0" borderId="1" xfId="0" applyNumberFormat="1" applyFont="1" applyFill="1" applyBorder="1" applyAlignment="1">
      <alignment horizontal="center" vertical="center" wrapText="1"/>
    </xf>
    <xf numFmtId="0" fontId="14" fillId="0" borderId="1" xfId="0" applyFont="1" applyFill="1" applyBorder="1" applyAlignment="1">
      <alignment horizontal="center" vertical="center" wrapText="1"/>
    </xf>
    <xf numFmtId="180" fontId="23" fillId="0" borderId="1" xfId="0" applyNumberFormat="1" applyFont="1" applyFill="1" applyBorder="1" applyAlignment="1">
      <alignment horizontal="center" vertical="center" wrapText="1"/>
    </xf>
    <xf numFmtId="178" fontId="18" fillId="0" borderId="1" xfId="0" applyNumberFormat="1" applyFont="1" applyFill="1" applyBorder="1" applyAlignment="1">
      <alignment horizontal="center" vertical="center" wrapText="1"/>
    </xf>
    <xf numFmtId="179" fontId="16" fillId="0" borderId="1" xfId="0" applyNumberFormat="1" applyFont="1" applyFill="1" applyBorder="1" applyAlignment="1">
      <alignment horizontal="center" vertical="center" wrapText="1"/>
    </xf>
    <xf numFmtId="179" fontId="14" fillId="0" borderId="1" xfId="0" applyNumberFormat="1" applyFont="1" applyFill="1" applyBorder="1" applyAlignment="1">
      <alignment horizontal="center" vertical="center" wrapText="1"/>
    </xf>
    <xf numFmtId="178" fontId="9" fillId="0" borderId="0" xfId="0" applyNumberFormat="1" applyFont="1" applyFill="1" applyBorder="1" applyAlignment="1">
      <alignment horizontal="center" vertical="center"/>
    </xf>
    <xf numFmtId="177" fontId="14" fillId="0" borderId="1" xfId="0" applyNumberFormat="1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vertical="center"/>
    </xf>
    <xf numFmtId="178" fontId="16" fillId="0" borderId="1" xfId="0" applyNumberFormat="1" applyFont="1" applyFill="1" applyBorder="1" applyAlignment="1">
      <alignment horizontal="center" vertical="center"/>
    </xf>
    <xf numFmtId="0" fontId="18" fillId="0" borderId="1" xfId="0" applyNumberFormat="1" applyFont="1" applyFill="1" applyBorder="1" applyAlignment="1">
      <alignment horizontal="center" vertical="center"/>
    </xf>
    <xf numFmtId="179" fontId="16" fillId="0" borderId="1" xfId="0" applyNumberFormat="1" applyFont="1" applyFill="1" applyBorder="1" applyAlignment="1">
      <alignment horizontal="center" vertical="center"/>
    </xf>
    <xf numFmtId="176" fontId="9" fillId="0" borderId="0" xfId="0" applyNumberFormat="1" applyFont="1" applyFill="1" applyBorder="1" applyAlignment="1">
      <alignment vertical="center"/>
    </xf>
    <xf numFmtId="0" fontId="7" fillId="0" borderId="0" xfId="0" applyFont="1" applyFill="1" applyBorder="1" applyAlignment="1">
      <alignment horizontal="center" vertical="center" wrapText="1"/>
    </xf>
    <xf numFmtId="178" fontId="24" fillId="0" borderId="0" xfId="0" applyNumberFormat="1" applyFont="1" applyFill="1" applyAlignment="1">
      <alignment horizontal="right" vertical="center" wrapText="1"/>
    </xf>
    <xf numFmtId="0" fontId="25" fillId="0" borderId="1" xfId="0" applyFont="1" applyFill="1" applyBorder="1" applyAlignment="1">
      <alignment horizontal="center" vertical="center"/>
    </xf>
    <xf numFmtId="0" fontId="26" fillId="0" borderId="1" xfId="0" applyFont="1" applyFill="1" applyBorder="1" applyAlignment="1">
      <alignment horizontal="center" vertical="center" wrapText="1"/>
    </xf>
    <xf numFmtId="0" fontId="27" fillId="0" borderId="1" xfId="0" applyFont="1" applyFill="1" applyBorder="1" applyAlignment="1">
      <alignment horizontal="center" vertical="center" wrapText="1"/>
    </xf>
    <xf numFmtId="0" fontId="28" fillId="0" borderId="1" xfId="0" applyFont="1" applyFill="1" applyBorder="1" applyAlignment="1">
      <alignment horizontal="center" vertical="center" wrapText="1"/>
    </xf>
    <xf numFmtId="0" fontId="0" fillId="0" borderId="0" xfId="0" applyFont="1" applyFill="1">
      <alignment vertical="center"/>
    </xf>
    <xf numFmtId="0" fontId="29" fillId="0" borderId="0" xfId="0" applyFont="1" applyFill="1">
      <alignment vertical="center"/>
    </xf>
    <xf numFmtId="0" fontId="30" fillId="0" borderId="0" xfId="0" applyFont="1" applyFill="1" applyAlignment="1">
      <alignment horizontal="center" vertical="center"/>
    </xf>
    <xf numFmtId="0" fontId="0" fillId="0" borderId="0" xfId="0" applyFont="1">
      <alignment vertical="center"/>
    </xf>
    <xf numFmtId="0" fontId="31" fillId="0" borderId="0" xfId="0" applyFont="1" applyFill="1" applyBorder="1" applyAlignment="1">
      <alignment horizontal="left" vertical="center"/>
    </xf>
    <xf numFmtId="0" fontId="0" fillId="0" borderId="0" xfId="0" applyFont="1" applyFill="1" applyBorder="1" applyAlignment="1">
      <alignment horizontal="center" vertical="center"/>
    </xf>
    <xf numFmtId="0" fontId="12" fillId="0" borderId="0" xfId="0" applyFont="1" applyFill="1" applyAlignment="1">
      <alignment horizontal="center" vertical="center" wrapText="1"/>
    </xf>
    <xf numFmtId="0" fontId="10" fillId="0" borderId="0" xfId="0" applyFont="1" applyFill="1" applyAlignment="1" applyProtection="1">
      <alignment horizontal="center" vertical="center" wrapText="1"/>
      <protection locked="0"/>
    </xf>
    <xf numFmtId="0" fontId="10" fillId="0" borderId="0" xfId="0" applyFont="1" applyFill="1" applyBorder="1" applyAlignment="1" applyProtection="1">
      <alignment horizontal="center" vertical="center" wrapText="1"/>
      <protection locked="0"/>
    </xf>
    <xf numFmtId="0" fontId="32" fillId="0" borderId="0" xfId="0" applyFont="1" applyFill="1" applyBorder="1" applyAlignment="1" applyProtection="1">
      <alignment horizontal="right" vertical="center" wrapText="1"/>
      <protection locked="0"/>
    </xf>
    <xf numFmtId="0" fontId="33" fillId="0" borderId="1" xfId="0" applyFont="1" applyFill="1" applyBorder="1" applyAlignment="1" applyProtection="1">
      <alignment horizontal="center" vertical="center" wrapText="1"/>
      <protection locked="0"/>
    </xf>
    <xf numFmtId="0" fontId="33" fillId="0" borderId="3" xfId="0" applyFont="1" applyFill="1" applyBorder="1" applyAlignment="1" applyProtection="1">
      <alignment horizontal="center" vertical="center" wrapText="1"/>
      <protection locked="0"/>
    </xf>
    <xf numFmtId="0" fontId="34" fillId="0" borderId="1" xfId="0" applyFont="1" applyFill="1" applyBorder="1" applyAlignment="1" applyProtection="1">
      <alignment horizontal="center" vertical="center" wrapText="1"/>
      <protection locked="0"/>
    </xf>
  </cellXfs>
  <cellStyles count="53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常规 6" xfId="13"/>
    <cellStyle name="注释" xfId="14" builtinId="10"/>
    <cellStyle name="60% - 强调文字颜色 2" xfId="15" builtinId="36"/>
    <cellStyle name="标题 4" xfId="16" builtinId="19"/>
    <cellStyle name="警告文本" xfId="17" builtinId="11"/>
    <cellStyle name="常规 8 2 2 3" xfId="18"/>
    <cellStyle name="标题" xfId="19" builtinId="15"/>
    <cellStyle name="解释性文本" xfId="20" builtinId="53"/>
    <cellStyle name="标题 1" xfId="21" builtinId="16"/>
    <cellStyle name="标题 2" xfId="22" builtinId="17"/>
    <cellStyle name="60% - 强调文字颜色 1" xfId="23" builtinId="32"/>
    <cellStyle name="标题 3" xfId="24" builtinId="18"/>
    <cellStyle name="60% - 强调文字颜色 4" xfId="25" builtinId="44"/>
    <cellStyle name="输出" xfId="26" builtinId="21"/>
    <cellStyle name="计算" xfId="27" builtinId="22"/>
    <cellStyle name="检查单元格" xfId="28" builtinId="23"/>
    <cellStyle name="20% - 强调文字颜色 6" xfId="29" builtinId="50"/>
    <cellStyle name="强调文字颜色 2" xfId="30" builtinId="33"/>
    <cellStyle name="链接单元格" xfId="31" builtinId="24"/>
    <cellStyle name="汇总" xfId="32" builtinId="25"/>
    <cellStyle name="好" xfId="33" builtinId="26"/>
    <cellStyle name="适中" xfId="34" builtinId="28"/>
    <cellStyle name="20% - 强调文字颜色 5" xfId="35" builtinId="46"/>
    <cellStyle name="强调文字颜色 1" xfId="36" builtinId="29"/>
    <cellStyle name="20% - 强调文字颜色 1" xfId="37" builtinId="30"/>
    <cellStyle name="40% - 强调文字颜色 1" xfId="38" builtinId="31"/>
    <cellStyle name="20% - 强调文字颜色 2" xfId="39" builtinId="34"/>
    <cellStyle name="40% - 强调文字颜色 2" xfId="40" builtinId="35"/>
    <cellStyle name="强调文字颜色 3" xfId="41" builtinId="37"/>
    <cellStyle name="强调文字颜色 4" xfId="42" builtinId="41"/>
    <cellStyle name="20% - 强调文字颜色 4" xfId="43" builtinId="42"/>
    <cellStyle name="40% - 强调文字颜色 4" xfId="44" builtinId="43"/>
    <cellStyle name="强调文字颜色 5" xfId="45" builtinId="45"/>
    <cellStyle name="常规 2 2" xfId="46"/>
    <cellStyle name="40% - 强调文字颜色 5" xfId="47" builtinId="47"/>
    <cellStyle name="60% - 强调文字颜色 5" xfId="48" builtinId="48"/>
    <cellStyle name="强调文字颜色 6" xfId="49" builtinId="49"/>
    <cellStyle name="40% - 强调文字颜色 6" xfId="50" builtinId="51"/>
    <cellStyle name="60% - 强调文字颜色 6" xfId="51" builtinId="52"/>
    <cellStyle name="常规 7" xfId="52"/>
  </cellStyles>
  <tableStyles count="0" defaultTableStyle="TableStyleMedium2" defaultPivotStyle="PivotStyleLight16"/>
  <colors>
    <mruColors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7" Type="http://schemas.openxmlformats.org/officeDocument/2006/relationships/styles" Target="styles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13</xdr:col>
      <xdr:colOff>0</xdr:colOff>
      <xdr:row>0</xdr:row>
      <xdr:rowOff>0</xdr:rowOff>
    </xdr:from>
    <xdr:to>
      <xdr:col>13</xdr:col>
      <xdr:colOff>66675</xdr:colOff>
      <xdr:row>5</xdr:row>
      <xdr:rowOff>196850</xdr:rowOff>
    </xdr:to>
    <xdr:sp>
      <xdr:nvSpPr>
        <xdr:cNvPr id="2" name="Text Box 14"/>
        <xdr:cNvSpPr txBox="1"/>
      </xdr:nvSpPr>
      <xdr:spPr>
        <a:xfrm>
          <a:off x="7701915" y="0"/>
          <a:ext cx="66675" cy="2051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13</xdr:col>
      <xdr:colOff>66675</xdr:colOff>
      <xdr:row>5</xdr:row>
      <xdr:rowOff>196850</xdr:rowOff>
    </xdr:to>
    <xdr:sp>
      <xdr:nvSpPr>
        <xdr:cNvPr id="3" name="Text Box 14"/>
        <xdr:cNvSpPr txBox="1"/>
      </xdr:nvSpPr>
      <xdr:spPr>
        <a:xfrm>
          <a:off x="7701915" y="0"/>
          <a:ext cx="66675" cy="2051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13</xdr:col>
      <xdr:colOff>66675</xdr:colOff>
      <xdr:row>5</xdr:row>
      <xdr:rowOff>196850</xdr:rowOff>
    </xdr:to>
    <xdr:sp>
      <xdr:nvSpPr>
        <xdr:cNvPr id="4" name="Text Box 14"/>
        <xdr:cNvSpPr txBox="1"/>
      </xdr:nvSpPr>
      <xdr:spPr>
        <a:xfrm>
          <a:off x="7701915" y="0"/>
          <a:ext cx="66675" cy="2051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13</xdr:col>
      <xdr:colOff>66675</xdr:colOff>
      <xdr:row>5</xdr:row>
      <xdr:rowOff>197485</xdr:rowOff>
    </xdr:to>
    <xdr:sp>
      <xdr:nvSpPr>
        <xdr:cNvPr id="5" name="Text Box 14"/>
        <xdr:cNvSpPr txBox="1"/>
      </xdr:nvSpPr>
      <xdr:spPr>
        <a:xfrm>
          <a:off x="7701915" y="0"/>
          <a:ext cx="66675" cy="2051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13</xdr:col>
      <xdr:colOff>66675</xdr:colOff>
      <xdr:row>5</xdr:row>
      <xdr:rowOff>197485</xdr:rowOff>
    </xdr:to>
    <xdr:sp>
      <xdr:nvSpPr>
        <xdr:cNvPr id="6" name="Text Box 14"/>
        <xdr:cNvSpPr txBox="1"/>
      </xdr:nvSpPr>
      <xdr:spPr>
        <a:xfrm>
          <a:off x="7701915" y="0"/>
          <a:ext cx="66675" cy="2051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13</xdr:col>
      <xdr:colOff>66675</xdr:colOff>
      <xdr:row>5</xdr:row>
      <xdr:rowOff>197485</xdr:rowOff>
    </xdr:to>
    <xdr:sp>
      <xdr:nvSpPr>
        <xdr:cNvPr id="7" name="Text Box 14"/>
        <xdr:cNvSpPr txBox="1"/>
      </xdr:nvSpPr>
      <xdr:spPr>
        <a:xfrm>
          <a:off x="7701915" y="0"/>
          <a:ext cx="66675" cy="2051685"/>
        </a:xfrm>
        <a:prstGeom prst="rect">
          <a:avLst/>
        </a:prstGeom>
        <a:noFill/>
        <a:ln w="9525">
          <a:noFill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9525</xdr:colOff>
      <xdr:row>0</xdr:row>
      <xdr:rowOff>9525</xdr:rowOff>
    </xdr:from>
    <xdr:to>
      <xdr:col>8</xdr:col>
      <xdr:colOff>664845</xdr:colOff>
      <xdr:row>48</xdr:row>
      <xdr:rowOff>154305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rcRect t="5834" b="17507"/>
        <a:stretch>
          <a:fillRect/>
        </a:stretch>
      </xdr:blipFill>
      <xdr:spPr>
        <a:xfrm>
          <a:off x="9525" y="9525"/>
          <a:ext cx="6141720" cy="837438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CCE8C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12"/>
  <sheetViews>
    <sheetView zoomScale="85" zoomScaleNormal="85" workbookViewId="0">
      <selection activeCell="D7" sqref="D7"/>
    </sheetView>
  </sheetViews>
  <sheetFormatPr defaultColWidth="9" defaultRowHeight="13.5" outlineLevelCol="4"/>
  <cols>
    <col min="1" max="1" width="15.75" style="82" customWidth="1"/>
    <col min="2" max="2" width="20" style="79" customWidth="1"/>
    <col min="3" max="3" width="14.8583333333333" style="79" customWidth="1"/>
    <col min="4" max="4" width="41.475" style="79" customWidth="1"/>
    <col min="5" max="5" width="39.2666666666667" style="79" customWidth="1"/>
    <col min="6" max="16383" width="9" style="79"/>
    <col min="16384" max="16384" width="9" style="82"/>
  </cols>
  <sheetData>
    <row r="1" s="79" customFormat="1"/>
    <row r="2" s="79" customFormat="1" ht="19" customHeight="1" spans="1:3">
      <c r="A2" s="83" t="s">
        <v>0</v>
      </c>
      <c r="C2" s="84"/>
    </row>
    <row r="3" s="79" customFormat="1" spans="1:5">
      <c r="A3" s="85" t="s">
        <v>1</v>
      </c>
      <c r="B3" s="85"/>
      <c r="C3" s="85"/>
      <c r="D3" s="85"/>
      <c r="E3" s="85"/>
    </row>
    <row r="4" s="79" customFormat="1" spans="1:5">
      <c r="A4" s="85"/>
      <c r="B4" s="85"/>
      <c r="C4" s="85"/>
      <c r="D4" s="85"/>
      <c r="E4" s="85"/>
    </row>
    <row r="5" s="79" customFormat="1" ht="33" customHeight="1" spans="1:5">
      <c r="A5" s="85"/>
      <c r="B5" s="85"/>
      <c r="C5" s="85"/>
      <c r="D5" s="85"/>
      <c r="E5" s="85"/>
    </row>
    <row r="6" s="80" customFormat="1" ht="20" customHeight="1" spans="2:5">
      <c r="B6" s="86"/>
      <c r="C6" s="87"/>
      <c r="E6" s="88" t="s">
        <v>2</v>
      </c>
    </row>
    <row r="7" s="81" customFormat="1" ht="48" customHeight="1" spans="1:5">
      <c r="A7" s="89" t="s">
        <v>3</v>
      </c>
      <c r="B7" s="89" t="s">
        <v>4</v>
      </c>
      <c r="C7" s="90" t="s">
        <v>5</v>
      </c>
      <c r="D7" s="89" t="s">
        <v>6</v>
      </c>
      <c r="E7" s="89" t="s">
        <v>7</v>
      </c>
    </row>
    <row r="8" s="81" customFormat="1" ht="48" customHeight="1" spans="1:5">
      <c r="A8" s="89" t="s">
        <v>8</v>
      </c>
      <c r="B8" s="89" t="s">
        <v>9</v>
      </c>
      <c r="C8" s="89">
        <f>SUM(C9)</f>
        <v>742.57</v>
      </c>
      <c r="D8" s="89"/>
      <c r="E8" s="89" t="s">
        <v>10</v>
      </c>
    </row>
    <row r="9" s="81" customFormat="1" ht="48" customHeight="1" spans="1:5">
      <c r="A9" s="89"/>
      <c r="B9" s="91" t="s">
        <v>11</v>
      </c>
      <c r="C9" s="91">
        <v>742.57</v>
      </c>
      <c r="D9" s="91" t="s">
        <v>12</v>
      </c>
      <c r="E9" s="91" t="s">
        <v>13</v>
      </c>
    </row>
    <row r="10" s="81" customFormat="1" ht="48" customHeight="1" spans="1:5">
      <c r="A10" s="89"/>
      <c r="B10" s="91"/>
      <c r="C10" s="91"/>
      <c r="D10" s="91" t="s">
        <v>14</v>
      </c>
      <c r="E10" s="91"/>
    </row>
    <row r="11" s="81" customFormat="1" ht="48" customHeight="1" spans="1:5">
      <c r="A11" s="89"/>
      <c r="B11" s="91"/>
      <c r="C11" s="91"/>
      <c r="D11" s="91" t="s">
        <v>15</v>
      </c>
      <c r="E11" s="91"/>
    </row>
    <row r="12" s="81" customFormat="1" ht="48" customHeight="1" spans="1:5">
      <c r="A12" s="89"/>
      <c r="B12" s="91"/>
      <c r="C12" s="91"/>
      <c r="D12" s="91" t="s">
        <v>16</v>
      </c>
      <c r="E12" s="91"/>
    </row>
  </sheetData>
  <mergeCells count="5">
    <mergeCell ref="A8:A12"/>
    <mergeCell ref="B9:B12"/>
    <mergeCell ref="C9:C12"/>
    <mergeCell ref="E9:E12"/>
    <mergeCell ref="A3:E5"/>
  </mergeCells>
  <pageMargins left="0.747916666666667" right="0.75" top="1" bottom="1" header="0.5" footer="0.5"/>
  <pageSetup paperSize="9" orientation="landscape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U106"/>
  <sheetViews>
    <sheetView showZeros="0" tabSelected="1" zoomScale="115" zoomScaleNormal="115" workbookViewId="0">
      <pane ySplit="6" topLeftCell="A102" activePane="bottomLeft" state="frozen"/>
      <selection/>
      <selection pane="bottomLeft" activeCell="H105" sqref="H105"/>
    </sheetView>
  </sheetViews>
  <sheetFormatPr defaultColWidth="9" defaultRowHeight="12"/>
  <cols>
    <col min="1" max="1" width="5.54166666666667" style="21" customWidth="1"/>
    <col min="2" max="2" width="6.625" style="21" customWidth="1"/>
    <col min="3" max="3" width="9.78333333333333" style="21" customWidth="1"/>
    <col min="4" max="4" width="16" style="21" customWidth="1"/>
    <col min="5" max="5" width="4.5" style="21" customWidth="1"/>
    <col min="6" max="6" width="10.4833333333333" style="21" customWidth="1"/>
    <col min="7" max="7" width="9.66666666666667" style="22" customWidth="1"/>
    <col min="8" max="10" width="8.8" style="22" customWidth="1"/>
    <col min="11" max="13" width="4.025" style="22" customWidth="1"/>
    <col min="14" max="14" width="8.475" style="22" customWidth="1"/>
    <col min="15" max="15" width="9.01666666666667" style="21" customWidth="1"/>
    <col min="16" max="16" width="6.11666666666667" style="21" customWidth="1"/>
    <col min="17" max="17" width="4.5" style="21" customWidth="1"/>
    <col min="18" max="18" width="5.75833333333333" style="23" customWidth="1"/>
    <col min="19" max="19" width="7.825" style="23" customWidth="1"/>
    <col min="20" max="20" width="4.30833333333333" style="23" customWidth="1"/>
    <col min="21" max="21" width="15.0833333333333" style="23" customWidth="1"/>
    <col min="22" max="32" width="9" style="21"/>
    <col min="33" max="16384" width="7.625" style="21"/>
  </cols>
  <sheetData>
    <row r="1" s="19" customFormat="1" ht="23" customHeight="1" spans="1:21">
      <c r="A1" s="24" t="s">
        <v>17</v>
      </c>
      <c r="B1" s="25"/>
      <c r="C1" s="26"/>
      <c r="D1" s="27"/>
      <c r="E1" s="28"/>
      <c r="F1" s="26"/>
      <c r="G1" s="29"/>
      <c r="H1" s="29"/>
      <c r="I1" s="29"/>
      <c r="J1" s="29"/>
      <c r="K1" s="29"/>
      <c r="L1" s="29"/>
      <c r="M1" s="29"/>
      <c r="N1" s="29"/>
      <c r="O1" s="66"/>
      <c r="P1" s="26"/>
      <c r="Q1" s="72"/>
      <c r="R1" s="73"/>
      <c r="S1" s="73"/>
      <c r="T1" s="73"/>
      <c r="U1" s="73"/>
    </row>
    <row r="2" s="19" customFormat="1" ht="47" customHeight="1" spans="1:21">
      <c r="A2" s="30" t="s">
        <v>18</v>
      </c>
      <c r="B2" s="30"/>
      <c r="C2" s="30"/>
      <c r="D2" s="30"/>
      <c r="E2" s="30"/>
      <c r="F2" s="30"/>
      <c r="G2" s="31"/>
      <c r="H2" s="31"/>
      <c r="I2" s="31"/>
      <c r="J2" s="31"/>
      <c r="K2" s="31"/>
      <c r="L2" s="31"/>
      <c r="M2" s="31"/>
      <c r="N2" s="31"/>
      <c r="O2" s="30"/>
      <c r="P2" s="30"/>
      <c r="Q2" s="30"/>
      <c r="R2" s="30"/>
      <c r="S2" s="30"/>
      <c r="T2" s="30"/>
      <c r="U2" s="30"/>
    </row>
    <row r="3" s="19" customFormat="1" ht="21" customHeight="1" spans="1:21">
      <c r="A3" s="32"/>
      <c r="B3" s="32"/>
      <c r="C3" s="32"/>
      <c r="D3" s="32"/>
      <c r="E3" s="32"/>
      <c r="F3" s="32"/>
      <c r="G3" s="33"/>
      <c r="H3" s="33"/>
      <c r="I3" s="33"/>
      <c r="J3" s="33"/>
      <c r="K3" s="33"/>
      <c r="L3" s="33"/>
      <c r="M3" s="33"/>
      <c r="N3" s="33"/>
      <c r="O3" s="32"/>
      <c r="P3" s="32"/>
      <c r="Q3" s="32"/>
      <c r="R3" s="32"/>
      <c r="S3" s="74" t="s">
        <v>2</v>
      </c>
      <c r="T3" s="74"/>
      <c r="U3" s="74"/>
    </row>
    <row r="4" s="20" customFormat="1" ht="28" customHeight="1" spans="1:21">
      <c r="A4" s="34" t="s">
        <v>19</v>
      </c>
      <c r="B4" s="34" t="s">
        <v>20</v>
      </c>
      <c r="C4" s="34" t="s">
        <v>21</v>
      </c>
      <c r="D4" s="34" t="s">
        <v>22</v>
      </c>
      <c r="E4" s="35" t="s">
        <v>23</v>
      </c>
      <c r="F4" s="34" t="s">
        <v>24</v>
      </c>
      <c r="G4" s="36" t="s">
        <v>25</v>
      </c>
      <c r="H4" s="36"/>
      <c r="I4" s="36"/>
      <c r="J4" s="36"/>
      <c r="K4" s="36"/>
      <c r="L4" s="36"/>
      <c r="M4" s="36"/>
      <c r="N4" s="36"/>
      <c r="O4" s="34" t="s">
        <v>26</v>
      </c>
      <c r="P4" s="34" t="s">
        <v>27</v>
      </c>
      <c r="Q4" s="34" t="s">
        <v>28</v>
      </c>
      <c r="R4" s="34" t="s">
        <v>29</v>
      </c>
      <c r="S4" s="34" t="s">
        <v>30</v>
      </c>
      <c r="T4" s="34" t="s">
        <v>31</v>
      </c>
      <c r="U4" s="34" t="s">
        <v>7</v>
      </c>
    </row>
    <row r="5" s="20" customFormat="1" ht="27" customHeight="1" spans="1:21">
      <c r="A5" s="34"/>
      <c r="B5" s="34"/>
      <c r="C5" s="34"/>
      <c r="D5" s="34"/>
      <c r="E5" s="35"/>
      <c r="F5" s="34"/>
      <c r="G5" s="36" t="s">
        <v>32</v>
      </c>
      <c r="H5" s="37" t="s">
        <v>33</v>
      </c>
      <c r="I5" s="67" t="s">
        <v>34</v>
      </c>
      <c r="J5" s="36" t="s">
        <v>35</v>
      </c>
      <c r="K5" s="36"/>
      <c r="L5" s="36"/>
      <c r="M5" s="36"/>
      <c r="N5" s="36"/>
      <c r="O5" s="34"/>
      <c r="P5" s="34"/>
      <c r="Q5" s="34"/>
      <c r="R5" s="34"/>
      <c r="S5" s="34"/>
      <c r="T5" s="34"/>
      <c r="U5" s="34"/>
    </row>
    <row r="6" s="20" customFormat="1" ht="24" customHeight="1" spans="1:21">
      <c r="A6" s="34"/>
      <c r="B6" s="34"/>
      <c r="C6" s="34"/>
      <c r="D6" s="34"/>
      <c r="E6" s="35"/>
      <c r="F6" s="34"/>
      <c r="G6" s="36"/>
      <c r="H6" s="37"/>
      <c r="I6" s="67"/>
      <c r="J6" s="67" t="s">
        <v>36</v>
      </c>
      <c r="K6" s="67" t="s">
        <v>37</v>
      </c>
      <c r="L6" s="67" t="s">
        <v>38</v>
      </c>
      <c r="M6" s="67" t="s">
        <v>39</v>
      </c>
      <c r="N6" s="67" t="s">
        <v>40</v>
      </c>
      <c r="O6" s="34"/>
      <c r="P6" s="34"/>
      <c r="Q6" s="34"/>
      <c r="R6" s="34"/>
      <c r="S6" s="34"/>
      <c r="T6" s="34"/>
      <c r="U6" s="34"/>
    </row>
    <row r="7" ht="97" customHeight="1" spans="1:21">
      <c r="A7" s="34" t="s">
        <v>41</v>
      </c>
      <c r="B7" s="34"/>
      <c r="C7" s="34"/>
      <c r="D7" s="34"/>
      <c r="E7" s="34"/>
      <c r="F7" s="34"/>
      <c r="G7" s="38">
        <f>SUM(G8,G45,G60,G105)</f>
        <v>1914.234</v>
      </c>
      <c r="H7" s="38">
        <f>SUM(H8,H45,H60,H105)</f>
        <v>798.066</v>
      </c>
      <c r="I7" s="38">
        <f>SUM(I8,I45,I60,I105)</f>
        <v>742.5639</v>
      </c>
      <c r="J7" s="38">
        <f>SUM(J8,J45,J60,J105)</f>
        <v>742.5639</v>
      </c>
      <c r="K7" s="38"/>
      <c r="L7" s="38"/>
      <c r="M7" s="38"/>
      <c r="N7" s="38">
        <f>SUM(N8,N45,N60,N105)</f>
        <v>742.5639</v>
      </c>
      <c r="O7" s="68"/>
      <c r="P7" s="34"/>
      <c r="Q7" s="34"/>
      <c r="R7" s="61" t="s">
        <v>42</v>
      </c>
      <c r="S7" s="61" t="s">
        <v>43</v>
      </c>
      <c r="T7" s="61" t="s">
        <v>35</v>
      </c>
      <c r="U7" s="51"/>
    </row>
    <row r="8" ht="37" customHeight="1" spans="1:21">
      <c r="A8" s="34" t="s">
        <v>9</v>
      </c>
      <c r="B8" s="34"/>
      <c r="C8" s="34"/>
      <c r="D8" s="34"/>
      <c r="E8" s="34"/>
      <c r="F8" s="34"/>
      <c r="G8" s="38">
        <f>SUM(G9,G26,G30,G38,G43)</f>
        <v>105.354</v>
      </c>
      <c r="H8" s="38"/>
      <c r="I8" s="38">
        <f>SUM(I9,I26,I30,I38,I43)</f>
        <v>82.117</v>
      </c>
      <c r="J8" s="38">
        <f>SUM(J9,J26,J30,J38,J43)</f>
        <v>82.117</v>
      </c>
      <c r="K8" s="38"/>
      <c r="L8" s="38"/>
      <c r="M8" s="38"/>
      <c r="N8" s="38">
        <f>SUM(N9,N26,N30,N38,N43)</f>
        <v>82.117</v>
      </c>
      <c r="O8" s="68"/>
      <c r="P8" s="34"/>
      <c r="Q8" s="34"/>
      <c r="R8" s="51"/>
      <c r="S8" s="51"/>
      <c r="T8" s="51"/>
      <c r="U8" s="75"/>
    </row>
    <row r="9" ht="29" customHeight="1" spans="1:21">
      <c r="A9" s="34"/>
      <c r="B9" s="34"/>
      <c r="C9" s="34" t="s">
        <v>44</v>
      </c>
      <c r="D9" s="34" t="s">
        <v>40</v>
      </c>
      <c r="E9" s="34"/>
      <c r="F9" s="34"/>
      <c r="G9" s="38">
        <f>SUM(G10:G25)</f>
        <v>76.894</v>
      </c>
      <c r="H9" s="38">
        <f>SUM(H10:H25)</f>
        <v>0</v>
      </c>
      <c r="I9" s="38">
        <f t="shared" ref="I9:N9" si="0">SUM(I10:I25)</f>
        <v>60.29</v>
      </c>
      <c r="J9" s="38">
        <f t="shared" si="0"/>
        <v>60.29</v>
      </c>
      <c r="K9" s="38">
        <f t="shared" si="0"/>
        <v>0</v>
      </c>
      <c r="L9" s="38">
        <f t="shared" si="0"/>
        <v>0</v>
      </c>
      <c r="M9" s="38">
        <f t="shared" si="0"/>
        <v>0</v>
      </c>
      <c r="N9" s="38">
        <f t="shared" si="0"/>
        <v>60.29</v>
      </c>
      <c r="O9" s="68"/>
      <c r="P9" s="34"/>
      <c r="Q9" s="34"/>
      <c r="R9" s="51"/>
      <c r="S9" s="51"/>
      <c r="T9" s="51"/>
      <c r="U9" s="76"/>
    </row>
    <row r="10" ht="29" customHeight="1" spans="1:21">
      <c r="A10" s="39" t="s">
        <v>8</v>
      </c>
      <c r="B10" s="39" t="s">
        <v>45</v>
      </c>
      <c r="C10" s="40" t="s">
        <v>46</v>
      </c>
      <c r="D10" s="40" t="s">
        <v>47</v>
      </c>
      <c r="E10" s="41">
        <v>2019</v>
      </c>
      <c r="F10" s="39" t="s">
        <v>48</v>
      </c>
      <c r="G10" s="42">
        <v>0.56</v>
      </c>
      <c r="H10" s="43"/>
      <c r="I10" s="42">
        <v>0.46</v>
      </c>
      <c r="J10" s="42">
        <v>0.46</v>
      </c>
      <c r="K10" s="69"/>
      <c r="L10" s="69"/>
      <c r="M10" s="69"/>
      <c r="N10" s="42">
        <v>0.46</v>
      </c>
      <c r="O10" s="68"/>
      <c r="P10" s="51" t="s">
        <v>11</v>
      </c>
      <c r="Q10" s="51" t="s">
        <v>49</v>
      </c>
      <c r="R10" s="51"/>
      <c r="S10" s="51"/>
      <c r="T10" s="51"/>
      <c r="U10" s="77"/>
    </row>
    <row r="11" ht="29" customHeight="1" spans="1:21">
      <c r="A11" s="39" t="s">
        <v>8</v>
      </c>
      <c r="B11" s="39" t="s">
        <v>45</v>
      </c>
      <c r="C11" s="40" t="s">
        <v>50</v>
      </c>
      <c r="D11" s="40" t="s">
        <v>51</v>
      </c>
      <c r="E11" s="41">
        <v>2019</v>
      </c>
      <c r="F11" s="39" t="s">
        <v>52</v>
      </c>
      <c r="G11" s="42">
        <v>10.72</v>
      </c>
      <c r="H11" s="43"/>
      <c r="I11" s="42">
        <v>6.16</v>
      </c>
      <c r="J11" s="42">
        <v>6.16</v>
      </c>
      <c r="K11" s="69"/>
      <c r="L11" s="69"/>
      <c r="M11" s="69"/>
      <c r="N11" s="42">
        <v>6.16</v>
      </c>
      <c r="O11" s="68"/>
      <c r="P11" s="51" t="s">
        <v>11</v>
      </c>
      <c r="Q11" s="51" t="s">
        <v>49</v>
      </c>
      <c r="R11" s="51"/>
      <c r="S11" s="51"/>
      <c r="T11" s="51"/>
      <c r="U11" s="77"/>
    </row>
    <row r="12" ht="29" customHeight="1" spans="1:21">
      <c r="A12" s="39" t="s">
        <v>8</v>
      </c>
      <c r="B12" s="39" t="s">
        <v>45</v>
      </c>
      <c r="C12" s="40" t="s">
        <v>53</v>
      </c>
      <c r="D12" s="40" t="s">
        <v>54</v>
      </c>
      <c r="E12" s="41">
        <v>2019</v>
      </c>
      <c r="F12" s="39" t="s">
        <v>55</v>
      </c>
      <c r="G12" s="42">
        <v>2.82</v>
      </c>
      <c r="H12" s="43"/>
      <c r="I12" s="42">
        <v>2.216</v>
      </c>
      <c r="J12" s="42">
        <v>2.216</v>
      </c>
      <c r="K12" s="69"/>
      <c r="L12" s="69"/>
      <c r="M12" s="69"/>
      <c r="N12" s="42">
        <v>2.216</v>
      </c>
      <c r="O12" s="68"/>
      <c r="P12" s="51" t="s">
        <v>11</v>
      </c>
      <c r="Q12" s="51" t="s">
        <v>49</v>
      </c>
      <c r="R12" s="51"/>
      <c r="S12" s="51"/>
      <c r="T12" s="51"/>
      <c r="U12" s="77"/>
    </row>
    <row r="13" ht="29" customHeight="1" spans="1:21">
      <c r="A13" s="39" t="s">
        <v>8</v>
      </c>
      <c r="B13" s="39" t="s">
        <v>45</v>
      </c>
      <c r="C13" s="40" t="s">
        <v>56</v>
      </c>
      <c r="D13" s="40" t="s">
        <v>57</v>
      </c>
      <c r="E13" s="41">
        <v>2019</v>
      </c>
      <c r="F13" s="39" t="s">
        <v>58</v>
      </c>
      <c r="G13" s="42">
        <v>5.42</v>
      </c>
      <c r="H13" s="43"/>
      <c r="I13" s="42">
        <v>5.03</v>
      </c>
      <c r="J13" s="42">
        <v>5.03</v>
      </c>
      <c r="K13" s="69"/>
      <c r="L13" s="69"/>
      <c r="M13" s="69"/>
      <c r="N13" s="42">
        <v>5.03</v>
      </c>
      <c r="O13" s="68"/>
      <c r="P13" s="51" t="s">
        <v>11</v>
      </c>
      <c r="Q13" s="51" t="s">
        <v>49</v>
      </c>
      <c r="R13" s="51"/>
      <c r="S13" s="51"/>
      <c r="T13" s="51"/>
      <c r="U13" s="77"/>
    </row>
    <row r="14" ht="29" customHeight="1" spans="1:21">
      <c r="A14" s="39" t="s">
        <v>8</v>
      </c>
      <c r="B14" s="39" t="s">
        <v>45</v>
      </c>
      <c r="C14" s="40" t="s">
        <v>59</v>
      </c>
      <c r="D14" s="40" t="s">
        <v>60</v>
      </c>
      <c r="E14" s="41">
        <v>2019</v>
      </c>
      <c r="F14" s="39" t="s">
        <v>61</v>
      </c>
      <c r="G14" s="42">
        <v>10.42</v>
      </c>
      <c r="H14" s="43"/>
      <c r="I14" s="42">
        <v>10.42</v>
      </c>
      <c r="J14" s="42">
        <v>10.42</v>
      </c>
      <c r="K14" s="69"/>
      <c r="L14" s="69"/>
      <c r="M14" s="69"/>
      <c r="N14" s="42">
        <v>10.42</v>
      </c>
      <c r="O14" s="68"/>
      <c r="P14" s="51" t="s">
        <v>11</v>
      </c>
      <c r="Q14" s="51" t="s">
        <v>49</v>
      </c>
      <c r="R14" s="51"/>
      <c r="S14" s="51"/>
      <c r="T14" s="51"/>
      <c r="U14" s="77"/>
    </row>
    <row r="15" ht="29" customHeight="1" spans="1:21">
      <c r="A15" s="39" t="s">
        <v>8</v>
      </c>
      <c r="B15" s="39" t="s">
        <v>45</v>
      </c>
      <c r="C15" s="40" t="s">
        <v>62</v>
      </c>
      <c r="D15" s="40" t="s">
        <v>63</v>
      </c>
      <c r="E15" s="41">
        <v>2019</v>
      </c>
      <c r="F15" s="39" t="s">
        <v>64</v>
      </c>
      <c r="G15" s="42">
        <v>3.2</v>
      </c>
      <c r="H15" s="43"/>
      <c r="I15" s="42">
        <v>2.58</v>
      </c>
      <c r="J15" s="42">
        <v>2.58</v>
      </c>
      <c r="K15" s="69"/>
      <c r="L15" s="69"/>
      <c r="M15" s="69"/>
      <c r="N15" s="42">
        <v>2.58</v>
      </c>
      <c r="O15" s="68"/>
      <c r="P15" s="51" t="s">
        <v>11</v>
      </c>
      <c r="Q15" s="51" t="s">
        <v>49</v>
      </c>
      <c r="R15" s="51"/>
      <c r="S15" s="51"/>
      <c r="T15" s="51"/>
      <c r="U15" s="77"/>
    </row>
    <row r="16" ht="29" customHeight="1" spans="1:21">
      <c r="A16" s="39" t="s">
        <v>8</v>
      </c>
      <c r="B16" s="39" t="s">
        <v>45</v>
      </c>
      <c r="C16" s="40" t="s">
        <v>65</v>
      </c>
      <c r="D16" s="44" t="s">
        <v>66</v>
      </c>
      <c r="E16" s="41">
        <v>2019</v>
      </c>
      <c r="F16" s="39" t="s">
        <v>67</v>
      </c>
      <c r="G16" s="42">
        <v>4.96</v>
      </c>
      <c r="H16" s="43"/>
      <c r="I16" s="42">
        <v>4.96</v>
      </c>
      <c r="J16" s="42">
        <v>4.96</v>
      </c>
      <c r="K16" s="69"/>
      <c r="L16" s="69"/>
      <c r="M16" s="69"/>
      <c r="N16" s="42">
        <v>4.96</v>
      </c>
      <c r="O16" s="68"/>
      <c r="P16" s="51" t="s">
        <v>11</v>
      </c>
      <c r="Q16" s="51" t="s">
        <v>49</v>
      </c>
      <c r="R16" s="51"/>
      <c r="S16" s="51"/>
      <c r="T16" s="51"/>
      <c r="U16" s="77"/>
    </row>
    <row r="17" ht="29" customHeight="1" spans="1:21">
      <c r="A17" s="39" t="s">
        <v>8</v>
      </c>
      <c r="B17" s="39" t="s">
        <v>45</v>
      </c>
      <c r="C17" s="40" t="s">
        <v>68</v>
      </c>
      <c r="D17" s="40" t="s">
        <v>69</v>
      </c>
      <c r="E17" s="41">
        <v>2019</v>
      </c>
      <c r="F17" s="39" t="s">
        <v>70</v>
      </c>
      <c r="G17" s="42">
        <v>7.12</v>
      </c>
      <c r="H17" s="43"/>
      <c r="I17" s="42">
        <v>7.12</v>
      </c>
      <c r="J17" s="42">
        <v>7.12</v>
      </c>
      <c r="K17" s="69"/>
      <c r="L17" s="69"/>
      <c r="M17" s="69"/>
      <c r="N17" s="42">
        <v>7.12</v>
      </c>
      <c r="O17" s="68"/>
      <c r="P17" s="51" t="s">
        <v>11</v>
      </c>
      <c r="Q17" s="51" t="s">
        <v>49</v>
      </c>
      <c r="R17" s="51"/>
      <c r="S17" s="51"/>
      <c r="T17" s="51"/>
      <c r="U17" s="77"/>
    </row>
    <row r="18" ht="29" customHeight="1" spans="1:21">
      <c r="A18" s="39" t="s">
        <v>8</v>
      </c>
      <c r="B18" s="39" t="s">
        <v>45</v>
      </c>
      <c r="C18" s="40" t="s">
        <v>71</v>
      </c>
      <c r="D18" s="40" t="s">
        <v>72</v>
      </c>
      <c r="E18" s="41">
        <v>2019</v>
      </c>
      <c r="F18" s="39" t="s">
        <v>73</v>
      </c>
      <c r="G18" s="42">
        <v>0.2</v>
      </c>
      <c r="H18" s="43"/>
      <c r="I18" s="42">
        <v>0.2</v>
      </c>
      <c r="J18" s="42">
        <v>0.2</v>
      </c>
      <c r="K18" s="69"/>
      <c r="L18" s="69"/>
      <c r="M18" s="69"/>
      <c r="N18" s="42">
        <v>0.2</v>
      </c>
      <c r="O18" s="68"/>
      <c r="P18" s="51" t="s">
        <v>11</v>
      </c>
      <c r="Q18" s="51" t="s">
        <v>49</v>
      </c>
      <c r="R18" s="51"/>
      <c r="S18" s="51"/>
      <c r="T18" s="51"/>
      <c r="U18" s="77"/>
    </row>
    <row r="19" ht="29" customHeight="1" spans="1:21">
      <c r="A19" s="39" t="s">
        <v>8</v>
      </c>
      <c r="B19" s="39" t="s">
        <v>45</v>
      </c>
      <c r="C19" s="40" t="s">
        <v>74</v>
      </c>
      <c r="D19" s="40" t="s">
        <v>75</v>
      </c>
      <c r="E19" s="41">
        <v>2019</v>
      </c>
      <c r="F19" s="39" t="s">
        <v>76</v>
      </c>
      <c r="G19" s="42">
        <v>3.68</v>
      </c>
      <c r="H19" s="43"/>
      <c r="I19" s="42">
        <v>3.48</v>
      </c>
      <c r="J19" s="42">
        <v>3.48</v>
      </c>
      <c r="K19" s="69"/>
      <c r="L19" s="69"/>
      <c r="M19" s="69"/>
      <c r="N19" s="42">
        <v>3.48</v>
      </c>
      <c r="O19" s="68"/>
      <c r="P19" s="51" t="s">
        <v>11</v>
      </c>
      <c r="Q19" s="51" t="s">
        <v>49</v>
      </c>
      <c r="R19" s="51"/>
      <c r="S19" s="51"/>
      <c r="T19" s="51"/>
      <c r="U19" s="77"/>
    </row>
    <row r="20" ht="29" customHeight="1" spans="1:21">
      <c r="A20" s="39" t="s">
        <v>8</v>
      </c>
      <c r="B20" s="39" t="s">
        <v>45</v>
      </c>
      <c r="C20" s="40" t="s">
        <v>77</v>
      </c>
      <c r="D20" s="40" t="s">
        <v>78</v>
      </c>
      <c r="E20" s="41">
        <v>2019</v>
      </c>
      <c r="F20" s="39" t="s">
        <v>79</v>
      </c>
      <c r="G20" s="42">
        <v>2</v>
      </c>
      <c r="H20" s="43"/>
      <c r="I20" s="42">
        <v>1.782</v>
      </c>
      <c r="J20" s="42">
        <v>1.782</v>
      </c>
      <c r="K20" s="69"/>
      <c r="L20" s="69"/>
      <c r="M20" s="69"/>
      <c r="N20" s="42">
        <v>1.782</v>
      </c>
      <c r="O20" s="68"/>
      <c r="P20" s="51" t="s">
        <v>11</v>
      </c>
      <c r="Q20" s="51" t="s">
        <v>49</v>
      </c>
      <c r="R20" s="51"/>
      <c r="S20" s="51"/>
      <c r="T20" s="51"/>
      <c r="U20" s="77"/>
    </row>
    <row r="21" ht="29" customHeight="1" spans="1:21">
      <c r="A21" s="39" t="s">
        <v>8</v>
      </c>
      <c r="B21" s="39" t="s">
        <v>45</v>
      </c>
      <c r="C21" s="40" t="s">
        <v>80</v>
      </c>
      <c r="D21" s="40" t="s">
        <v>81</v>
      </c>
      <c r="E21" s="41">
        <v>2019</v>
      </c>
      <c r="F21" s="39" t="s">
        <v>82</v>
      </c>
      <c r="G21" s="42">
        <v>3.78</v>
      </c>
      <c r="H21" s="43"/>
      <c r="I21" s="42">
        <v>3.28</v>
      </c>
      <c r="J21" s="42">
        <v>3.28</v>
      </c>
      <c r="K21" s="69"/>
      <c r="L21" s="69"/>
      <c r="M21" s="69"/>
      <c r="N21" s="42">
        <v>3.28</v>
      </c>
      <c r="O21" s="68"/>
      <c r="P21" s="51" t="s">
        <v>11</v>
      </c>
      <c r="Q21" s="51" t="s">
        <v>49</v>
      </c>
      <c r="R21" s="51"/>
      <c r="S21" s="51"/>
      <c r="T21" s="51"/>
      <c r="U21" s="77"/>
    </row>
    <row r="22" ht="29" customHeight="1" spans="1:21">
      <c r="A22" s="39" t="s">
        <v>8</v>
      </c>
      <c r="B22" s="39" t="s">
        <v>45</v>
      </c>
      <c r="C22" s="40" t="s">
        <v>83</v>
      </c>
      <c r="D22" s="40" t="s">
        <v>84</v>
      </c>
      <c r="E22" s="41">
        <v>2019</v>
      </c>
      <c r="F22" s="39" t="s">
        <v>85</v>
      </c>
      <c r="G22" s="42">
        <v>7.58</v>
      </c>
      <c r="H22" s="43"/>
      <c r="I22" s="42">
        <v>3.79</v>
      </c>
      <c r="J22" s="42">
        <v>3.79</v>
      </c>
      <c r="K22" s="69"/>
      <c r="L22" s="69"/>
      <c r="M22" s="69"/>
      <c r="N22" s="42">
        <v>3.79</v>
      </c>
      <c r="O22" s="68"/>
      <c r="P22" s="51" t="s">
        <v>11</v>
      </c>
      <c r="Q22" s="51" t="s">
        <v>49</v>
      </c>
      <c r="R22" s="51"/>
      <c r="S22" s="51"/>
      <c r="T22" s="51"/>
      <c r="U22" s="77"/>
    </row>
    <row r="23" ht="29" customHeight="1" spans="1:21">
      <c r="A23" s="39" t="s">
        <v>8</v>
      </c>
      <c r="B23" s="39" t="s">
        <v>45</v>
      </c>
      <c r="C23" s="40" t="s">
        <v>86</v>
      </c>
      <c r="D23" s="40" t="s">
        <v>87</v>
      </c>
      <c r="E23" s="41">
        <v>2019</v>
      </c>
      <c r="F23" s="39" t="s">
        <v>88</v>
      </c>
      <c r="G23" s="42">
        <v>6.714</v>
      </c>
      <c r="H23" s="43"/>
      <c r="I23" s="42">
        <v>3.932</v>
      </c>
      <c r="J23" s="42">
        <v>3.932</v>
      </c>
      <c r="K23" s="69"/>
      <c r="L23" s="69"/>
      <c r="M23" s="69"/>
      <c r="N23" s="42">
        <v>3.932</v>
      </c>
      <c r="O23" s="68"/>
      <c r="P23" s="51" t="s">
        <v>11</v>
      </c>
      <c r="Q23" s="51" t="s">
        <v>49</v>
      </c>
      <c r="R23" s="51"/>
      <c r="S23" s="51"/>
      <c r="T23" s="51"/>
      <c r="U23" s="77"/>
    </row>
    <row r="24" ht="29" customHeight="1" spans="1:21">
      <c r="A24" s="39" t="s">
        <v>8</v>
      </c>
      <c r="B24" s="39" t="s">
        <v>45</v>
      </c>
      <c r="C24" s="45" t="s">
        <v>89</v>
      </c>
      <c r="D24" s="40" t="s">
        <v>90</v>
      </c>
      <c r="E24" s="41">
        <v>2019</v>
      </c>
      <c r="F24" s="39" t="s">
        <v>91</v>
      </c>
      <c r="G24" s="42">
        <v>5.74</v>
      </c>
      <c r="H24" s="43"/>
      <c r="I24" s="42">
        <v>4.16</v>
      </c>
      <c r="J24" s="42">
        <v>4.16</v>
      </c>
      <c r="K24" s="69"/>
      <c r="L24" s="69"/>
      <c r="M24" s="69"/>
      <c r="N24" s="42">
        <v>4.16</v>
      </c>
      <c r="O24" s="68"/>
      <c r="P24" s="51" t="s">
        <v>11</v>
      </c>
      <c r="Q24" s="51" t="s">
        <v>49</v>
      </c>
      <c r="R24" s="51"/>
      <c r="S24" s="51"/>
      <c r="T24" s="51"/>
      <c r="U24" s="77"/>
    </row>
    <row r="25" ht="29" customHeight="1" spans="1:21">
      <c r="A25" s="39" t="s">
        <v>8</v>
      </c>
      <c r="B25" s="39" t="s">
        <v>45</v>
      </c>
      <c r="C25" s="40" t="s">
        <v>92</v>
      </c>
      <c r="D25" s="40" t="s">
        <v>93</v>
      </c>
      <c r="E25" s="41">
        <v>2019</v>
      </c>
      <c r="F25" s="39" t="s">
        <v>94</v>
      </c>
      <c r="G25" s="42">
        <v>1.98</v>
      </c>
      <c r="H25" s="43"/>
      <c r="I25" s="42">
        <v>0.72</v>
      </c>
      <c r="J25" s="42">
        <v>0.72</v>
      </c>
      <c r="K25" s="69"/>
      <c r="L25" s="69"/>
      <c r="M25" s="69"/>
      <c r="N25" s="42">
        <v>0.72</v>
      </c>
      <c r="O25" s="68"/>
      <c r="P25" s="51" t="s">
        <v>11</v>
      </c>
      <c r="Q25" s="51" t="s">
        <v>49</v>
      </c>
      <c r="R25" s="51"/>
      <c r="S25" s="51"/>
      <c r="T25" s="51"/>
      <c r="U25" s="77"/>
    </row>
    <row r="26" ht="27" customHeight="1" spans="1:21">
      <c r="A26" s="34"/>
      <c r="B26" s="34"/>
      <c r="C26" s="46" t="s">
        <v>95</v>
      </c>
      <c r="D26" s="46" t="s">
        <v>40</v>
      </c>
      <c r="E26" s="47"/>
      <c r="F26" s="34"/>
      <c r="G26" s="48">
        <f>SUM(G27:G29)</f>
        <v>1.3</v>
      </c>
      <c r="H26" s="48">
        <f>SUM(H27:H29)</f>
        <v>0</v>
      </c>
      <c r="I26" s="48">
        <f t="shared" ref="I26:N26" si="1">SUM(I27:I29)</f>
        <v>1.05</v>
      </c>
      <c r="J26" s="48">
        <f t="shared" si="1"/>
        <v>1.05</v>
      </c>
      <c r="K26" s="48">
        <f t="shared" si="1"/>
        <v>0</v>
      </c>
      <c r="L26" s="48">
        <f t="shared" si="1"/>
        <v>0</v>
      </c>
      <c r="M26" s="48">
        <f t="shared" si="1"/>
        <v>0</v>
      </c>
      <c r="N26" s="48">
        <f t="shared" si="1"/>
        <v>1.05</v>
      </c>
      <c r="O26" s="68"/>
      <c r="P26" s="61"/>
      <c r="Q26" s="51"/>
      <c r="R26" s="51"/>
      <c r="S26" s="51"/>
      <c r="T26" s="51"/>
      <c r="U26" s="78"/>
    </row>
    <row r="27" ht="27" customHeight="1" spans="1:21">
      <c r="A27" s="39" t="s">
        <v>8</v>
      </c>
      <c r="B27" s="39" t="s">
        <v>45</v>
      </c>
      <c r="C27" s="39" t="s">
        <v>96</v>
      </c>
      <c r="D27" s="49" t="s">
        <v>97</v>
      </c>
      <c r="E27" s="41">
        <v>2019</v>
      </c>
      <c r="F27" s="39" t="s">
        <v>98</v>
      </c>
      <c r="G27" s="43">
        <v>0.4</v>
      </c>
      <c r="H27" s="43"/>
      <c r="I27" s="70">
        <v>0.4</v>
      </c>
      <c r="J27" s="70">
        <v>0.4</v>
      </c>
      <c r="K27" s="69"/>
      <c r="L27" s="64"/>
      <c r="M27" s="71"/>
      <c r="N27" s="70">
        <v>0.4</v>
      </c>
      <c r="O27" s="68"/>
      <c r="P27" s="51" t="s">
        <v>11</v>
      </c>
      <c r="Q27" s="51" t="s">
        <v>49</v>
      </c>
      <c r="R27" s="51"/>
      <c r="S27" s="51"/>
      <c r="T27" s="51"/>
      <c r="U27" s="77"/>
    </row>
    <row r="28" ht="27" customHeight="1" spans="1:21">
      <c r="A28" s="39" t="s">
        <v>8</v>
      </c>
      <c r="B28" s="39" t="s">
        <v>45</v>
      </c>
      <c r="C28" s="39" t="s">
        <v>99</v>
      </c>
      <c r="D28" s="39" t="s">
        <v>100</v>
      </c>
      <c r="E28" s="41">
        <v>2019</v>
      </c>
      <c r="F28" s="39" t="s">
        <v>101</v>
      </c>
      <c r="G28" s="39">
        <v>0.4</v>
      </c>
      <c r="H28" s="39"/>
      <c r="I28" s="39">
        <v>0.15</v>
      </c>
      <c r="J28" s="39">
        <v>0.15</v>
      </c>
      <c r="K28" s="69"/>
      <c r="L28" s="64"/>
      <c r="M28" s="71"/>
      <c r="N28" s="39">
        <v>0.15</v>
      </c>
      <c r="O28" s="68"/>
      <c r="P28" s="51" t="s">
        <v>11</v>
      </c>
      <c r="Q28" s="51" t="s">
        <v>49</v>
      </c>
      <c r="R28" s="51"/>
      <c r="S28" s="51"/>
      <c r="T28" s="51"/>
      <c r="U28" s="77"/>
    </row>
    <row r="29" ht="27" customHeight="1" spans="1:21">
      <c r="A29" s="39" t="s">
        <v>8</v>
      </c>
      <c r="B29" s="39" t="s">
        <v>45</v>
      </c>
      <c r="C29" s="39" t="s">
        <v>102</v>
      </c>
      <c r="D29" s="49" t="s">
        <v>103</v>
      </c>
      <c r="E29" s="41">
        <v>2019</v>
      </c>
      <c r="F29" s="39" t="s">
        <v>104</v>
      </c>
      <c r="G29" s="43">
        <v>0.5</v>
      </c>
      <c r="H29" s="43"/>
      <c r="I29" s="70">
        <v>0.5</v>
      </c>
      <c r="J29" s="70">
        <v>0.5</v>
      </c>
      <c r="K29" s="69"/>
      <c r="L29" s="64"/>
      <c r="M29" s="71"/>
      <c r="N29" s="70">
        <v>0.5</v>
      </c>
      <c r="O29" s="68"/>
      <c r="P29" s="51" t="s">
        <v>11</v>
      </c>
      <c r="Q29" s="51" t="s">
        <v>49</v>
      </c>
      <c r="R29" s="51"/>
      <c r="S29" s="51"/>
      <c r="T29" s="51"/>
      <c r="U29" s="77"/>
    </row>
    <row r="30" ht="27" customHeight="1" spans="1:21">
      <c r="A30" s="34"/>
      <c r="B30" s="34"/>
      <c r="C30" s="34" t="s">
        <v>105</v>
      </c>
      <c r="D30" s="34" t="s">
        <v>40</v>
      </c>
      <c r="E30" s="47"/>
      <c r="F30" s="34"/>
      <c r="G30" s="50">
        <f>SUM(G31:G37)</f>
        <v>13.45</v>
      </c>
      <c r="H30" s="50">
        <f>SUM(H31:H37)</f>
        <v>0</v>
      </c>
      <c r="I30" s="50">
        <f t="shared" ref="I30:N30" si="2">SUM(I31:I37)</f>
        <v>9.67</v>
      </c>
      <c r="J30" s="50">
        <f t="shared" si="2"/>
        <v>9.67</v>
      </c>
      <c r="K30" s="50">
        <f t="shared" si="2"/>
        <v>0</v>
      </c>
      <c r="L30" s="50">
        <f t="shared" si="2"/>
        <v>0</v>
      </c>
      <c r="M30" s="50">
        <f t="shared" si="2"/>
        <v>0</v>
      </c>
      <c r="N30" s="50">
        <f t="shared" si="2"/>
        <v>9.67</v>
      </c>
      <c r="O30" s="68"/>
      <c r="P30" s="61"/>
      <c r="Q30" s="51"/>
      <c r="R30" s="51"/>
      <c r="S30" s="51"/>
      <c r="T30" s="51"/>
      <c r="U30" s="78"/>
    </row>
    <row r="31" ht="27" customHeight="1" spans="1:21">
      <c r="A31" s="39" t="s">
        <v>8</v>
      </c>
      <c r="B31" s="39" t="s">
        <v>45</v>
      </c>
      <c r="C31" s="39" t="s">
        <v>106</v>
      </c>
      <c r="D31" s="51" t="s">
        <v>107</v>
      </c>
      <c r="E31" s="41">
        <v>2019</v>
      </c>
      <c r="F31" s="52" t="s">
        <v>108</v>
      </c>
      <c r="G31" s="43">
        <v>0.24</v>
      </c>
      <c r="H31" s="43"/>
      <c r="I31" s="70">
        <v>0.14</v>
      </c>
      <c r="J31" s="70">
        <v>0.14</v>
      </c>
      <c r="K31" s="69"/>
      <c r="L31" s="69"/>
      <c r="M31" s="69"/>
      <c r="N31" s="70">
        <v>0.14</v>
      </c>
      <c r="O31" s="68"/>
      <c r="P31" s="51" t="s">
        <v>11</v>
      </c>
      <c r="Q31" s="51" t="s">
        <v>49</v>
      </c>
      <c r="R31" s="51"/>
      <c r="S31" s="51"/>
      <c r="T31" s="51"/>
      <c r="U31" s="77"/>
    </row>
    <row r="32" ht="27" customHeight="1" spans="1:21">
      <c r="A32" s="39" t="s">
        <v>8</v>
      </c>
      <c r="B32" s="39" t="s">
        <v>45</v>
      </c>
      <c r="C32" s="39" t="s">
        <v>109</v>
      </c>
      <c r="D32" s="51" t="s">
        <v>110</v>
      </c>
      <c r="E32" s="41">
        <v>2019</v>
      </c>
      <c r="F32" s="52" t="s">
        <v>111</v>
      </c>
      <c r="G32" s="43">
        <v>1.89</v>
      </c>
      <c r="H32" s="43"/>
      <c r="I32" s="70">
        <v>0.9</v>
      </c>
      <c r="J32" s="70">
        <v>0.9</v>
      </c>
      <c r="K32" s="69"/>
      <c r="L32" s="69"/>
      <c r="M32" s="69"/>
      <c r="N32" s="70">
        <v>0.9</v>
      </c>
      <c r="O32" s="68"/>
      <c r="P32" s="51" t="s">
        <v>11</v>
      </c>
      <c r="Q32" s="51" t="s">
        <v>49</v>
      </c>
      <c r="R32" s="51"/>
      <c r="S32" s="51"/>
      <c r="T32" s="51"/>
      <c r="U32" s="77"/>
    </row>
    <row r="33" ht="27" customHeight="1" spans="1:21">
      <c r="A33" s="39" t="s">
        <v>8</v>
      </c>
      <c r="B33" s="39" t="s">
        <v>45</v>
      </c>
      <c r="C33" s="39" t="s">
        <v>112</v>
      </c>
      <c r="D33" s="40" t="s">
        <v>113</v>
      </c>
      <c r="E33" s="41">
        <v>2019</v>
      </c>
      <c r="F33" s="52" t="s">
        <v>114</v>
      </c>
      <c r="G33" s="43">
        <v>3.75</v>
      </c>
      <c r="H33" s="43"/>
      <c r="I33" s="70">
        <v>2.71</v>
      </c>
      <c r="J33" s="70">
        <v>2.71</v>
      </c>
      <c r="K33" s="69"/>
      <c r="L33" s="69"/>
      <c r="M33" s="69"/>
      <c r="N33" s="70">
        <v>2.71</v>
      </c>
      <c r="O33" s="68"/>
      <c r="P33" s="51" t="s">
        <v>11</v>
      </c>
      <c r="Q33" s="51" t="s">
        <v>49</v>
      </c>
      <c r="R33" s="51"/>
      <c r="S33" s="51"/>
      <c r="T33" s="51"/>
      <c r="U33" s="77"/>
    </row>
    <row r="34" ht="27" customHeight="1" spans="1:21">
      <c r="A34" s="39" t="s">
        <v>8</v>
      </c>
      <c r="B34" s="39" t="s">
        <v>45</v>
      </c>
      <c r="C34" s="39" t="s">
        <v>115</v>
      </c>
      <c r="D34" s="53" t="s">
        <v>116</v>
      </c>
      <c r="E34" s="41">
        <v>2019</v>
      </c>
      <c r="F34" s="54" t="s">
        <v>117</v>
      </c>
      <c r="G34" s="43">
        <v>1.1</v>
      </c>
      <c r="H34" s="43"/>
      <c r="I34" s="70">
        <v>0.2</v>
      </c>
      <c r="J34" s="70">
        <v>0.2</v>
      </c>
      <c r="K34" s="69"/>
      <c r="L34" s="69"/>
      <c r="M34" s="69"/>
      <c r="N34" s="70">
        <v>0.2</v>
      </c>
      <c r="O34" s="68"/>
      <c r="P34" s="51" t="s">
        <v>11</v>
      </c>
      <c r="Q34" s="51" t="s">
        <v>49</v>
      </c>
      <c r="R34" s="51"/>
      <c r="S34" s="51"/>
      <c r="T34" s="51"/>
      <c r="U34" s="77"/>
    </row>
    <row r="35" ht="27" customHeight="1" spans="1:21">
      <c r="A35" s="39" t="s">
        <v>8</v>
      </c>
      <c r="B35" s="39" t="s">
        <v>45</v>
      </c>
      <c r="C35" s="39" t="s">
        <v>118</v>
      </c>
      <c r="D35" s="52" t="s">
        <v>119</v>
      </c>
      <c r="E35" s="41">
        <v>2019</v>
      </c>
      <c r="F35" s="39" t="s">
        <v>120</v>
      </c>
      <c r="G35" s="55">
        <v>1.88</v>
      </c>
      <c r="H35" s="43"/>
      <c r="I35" s="70">
        <v>1.88</v>
      </c>
      <c r="J35" s="70">
        <v>1.88</v>
      </c>
      <c r="K35" s="69"/>
      <c r="L35" s="69"/>
      <c r="M35" s="69"/>
      <c r="N35" s="70">
        <v>1.88</v>
      </c>
      <c r="O35" s="68"/>
      <c r="P35" s="51" t="s">
        <v>11</v>
      </c>
      <c r="Q35" s="51" t="s">
        <v>49</v>
      </c>
      <c r="R35" s="51"/>
      <c r="S35" s="51"/>
      <c r="T35" s="51"/>
      <c r="U35" s="77"/>
    </row>
    <row r="36" ht="27" customHeight="1" spans="1:21">
      <c r="A36" s="39" t="s">
        <v>8</v>
      </c>
      <c r="B36" s="39" t="s">
        <v>45</v>
      </c>
      <c r="C36" s="39" t="s">
        <v>121</v>
      </c>
      <c r="D36" s="52" t="s">
        <v>122</v>
      </c>
      <c r="E36" s="41">
        <v>2019</v>
      </c>
      <c r="F36" s="39" t="s">
        <v>123</v>
      </c>
      <c r="G36" s="43">
        <v>3.74</v>
      </c>
      <c r="H36" s="43"/>
      <c r="I36" s="43">
        <v>3.74</v>
      </c>
      <c r="J36" s="43">
        <v>3.74</v>
      </c>
      <c r="K36" s="69"/>
      <c r="L36" s="69"/>
      <c r="M36" s="69"/>
      <c r="N36" s="43">
        <v>3.74</v>
      </c>
      <c r="O36" s="68"/>
      <c r="P36" s="51" t="s">
        <v>11</v>
      </c>
      <c r="Q36" s="51" t="s">
        <v>49</v>
      </c>
      <c r="R36" s="51"/>
      <c r="S36" s="51"/>
      <c r="T36" s="51"/>
      <c r="U36" s="77"/>
    </row>
    <row r="37" ht="27" customHeight="1" spans="1:21">
      <c r="A37" s="39" t="s">
        <v>8</v>
      </c>
      <c r="B37" s="39" t="s">
        <v>45</v>
      </c>
      <c r="C37" s="39" t="s">
        <v>124</v>
      </c>
      <c r="D37" s="51" t="s">
        <v>125</v>
      </c>
      <c r="E37" s="56">
        <v>2019</v>
      </c>
      <c r="F37" s="52" t="s">
        <v>126</v>
      </c>
      <c r="G37" s="43">
        <v>0.85</v>
      </c>
      <c r="H37" s="43"/>
      <c r="I37" s="70">
        <v>0.1</v>
      </c>
      <c r="J37" s="70">
        <v>0.1</v>
      </c>
      <c r="K37" s="69"/>
      <c r="L37" s="69"/>
      <c r="M37" s="69"/>
      <c r="N37" s="70">
        <v>0.1</v>
      </c>
      <c r="O37" s="68"/>
      <c r="P37" s="51" t="s">
        <v>11</v>
      </c>
      <c r="Q37" s="51" t="s">
        <v>49</v>
      </c>
      <c r="R37" s="51"/>
      <c r="S37" s="51"/>
      <c r="T37" s="51"/>
      <c r="U37" s="77"/>
    </row>
    <row r="38" ht="27" customHeight="1" spans="1:21">
      <c r="A38" s="34"/>
      <c r="B38" s="34"/>
      <c r="C38" s="34" t="s">
        <v>127</v>
      </c>
      <c r="D38" s="34" t="s">
        <v>40</v>
      </c>
      <c r="E38" s="47"/>
      <c r="F38" s="34"/>
      <c r="G38" s="57">
        <f>SUM(G39:G42)</f>
        <v>13.07</v>
      </c>
      <c r="H38" s="57">
        <f>SUM(H39:H42)</f>
        <v>0</v>
      </c>
      <c r="I38" s="57">
        <f t="shared" ref="I38:N38" si="3">SUM(I39:I42)</f>
        <v>10.853</v>
      </c>
      <c r="J38" s="57">
        <f t="shared" si="3"/>
        <v>10.853</v>
      </c>
      <c r="K38" s="57">
        <f t="shared" si="3"/>
        <v>0</v>
      </c>
      <c r="L38" s="57">
        <f t="shared" si="3"/>
        <v>0</v>
      </c>
      <c r="M38" s="57">
        <f t="shared" si="3"/>
        <v>0</v>
      </c>
      <c r="N38" s="57">
        <f t="shared" si="3"/>
        <v>10.853</v>
      </c>
      <c r="O38" s="68"/>
      <c r="P38" s="61"/>
      <c r="Q38" s="51"/>
      <c r="R38" s="51"/>
      <c r="S38" s="51"/>
      <c r="T38" s="51"/>
      <c r="U38" s="78"/>
    </row>
    <row r="39" ht="27" customHeight="1" spans="1:21">
      <c r="A39" s="39" t="s">
        <v>8</v>
      </c>
      <c r="B39" s="39" t="s">
        <v>45</v>
      </c>
      <c r="C39" s="52" t="s">
        <v>128</v>
      </c>
      <c r="D39" s="52" t="s">
        <v>129</v>
      </c>
      <c r="E39" s="41">
        <v>2019</v>
      </c>
      <c r="F39" s="39" t="s">
        <v>130</v>
      </c>
      <c r="G39" s="43">
        <v>0.57</v>
      </c>
      <c r="H39" s="43"/>
      <c r="I39" s="70">
        <v>0.57</v>
      </c>
      <c r="J39" s="70">
        <v>0.57</v>
      </c>
      <c r="K39" s="71"/>
      <c r="L39" s="64"/>
      <c r="M39" s="71"/>
      <c r="N39" s="70">
        <v>0.57</v>
      </c>
      <c r="O39" s="68"/>
      <c r="P39" s="51" t="s">
        <v>11</v>
      </c>
      <c r="Q39" s="51" t="s">
        <v>49</v>
      </c>
      <c r="R39" s="51"/>
      <c r="S39" s="51"/>
      <c r="T39" s="51"/>
      <c r="U39" s="77"/>
    </row>
    <row r="40" ht="27" customHeight="1" spans="1:21">
      <c r="A40" s="39" t="s">
        <v>8</v>
      </c>
      <c r="B40" s="39" t="s">
        <v>45</v>
      </c>
      <c r="C40" s="39" t="s">
        <v>131</v>
      </c>
      <c r="D40" s="52" t="s">
        <v>132</v>
      </c>
      <c r="E40" s="51">
        <v>2019</v>
      </c>
      <c r="F40" s="52" t="s">
        <v>133</v>
      </c>
      <c r="G40" s="43">
        <v>9</v>
      </c>
      <c r="H40" s="43"/>
      <c r="I40" s="70">
        <v>9</v>
      </c>
      <c r="J40" s="70">
        <v>9</v>
      </c>
      <c r="K40" s="71"/>
      <c r="L40" s="64"/>
      <c r="M40" s="71"/>
      <c r="N40" s="70">
        <v>9</v>
      </c>
      <c r="O40" s="68"/>
      <c r="P40" s="51" t="s">
        <v>11</v>
      </c>
      <c r="Q40" s="51" t="s">
        <v>49</v>
      </c>
      <c r="R40" s="51"/>
      <c r="S40" s="51"/>
      <c r="T40" s="51"/>
      <c r="U40" s="77"/>
    </row>
    <row r="41" ht="27" customHeight="1" spans="1:21">
      <c r="A41" s="39" t="s">
        <v>8</v>
      </c>
      <c r="B41" s="39" t="s">
        <v>45</v>
      </c>
      <c r="C41" s="58" t="s">
        <v>134</v>
      </c>
      <c r="D41" s="51" t="s">
        <v>135</v>
      </c>
      <c r="E41" s="51">
        <v>2019</v>
      </c>
      <c r="F41" s="52" t="s">
        <v>136</v>
      </c>
      <c r="G41" s="59">
        <v>2.3</v>
      </c>
      <c r="H41" s="43"/>
      <c r="I41" s="59">
        <v>1.033</v>
      </c>
      <c r="J41" s="59">
        <v>1.033</v>
      </c>
      <c r="K41" s="71"/>
      <c r="L41" s="64"/>
      <c r="M41" s="71"/>
      <c r="N41" s="59">
        <v>1.033</v>
      </c>
      <c r="O41" s="68"/>
      <c r="P41" s="51" t="s">
        <v>11</v>
      </c>
      <c r="Q41" s="51" t="s">
        <v>49</v>
      </c>
      <c r="R41" s="51"/>
      <c r="S41" s="51"/>
      <c r="T41" s="51"/>
      <c r="U41" s="77"/>
    </row>
    <row r="42" ht="27" customHeight="1" spans="1:21">
      <c r="A42" s="39" t="s">
        <v>8</v>
      </c>
      <c r="B42" s="39" t="s">
        <v>45</v>
      </c>
      <c r="C42" s="52" t="s">
        <v>137</v>
      </c>
      <c r="D42" s="51" t="s">
        <v>138</v>
      </c>
      <c r="E42" s="51">
        <v>2019</v>
      </c>
      <c r="F42" s="52" t="s">
        <v>139</v>
      </c>
      <c r="G42" s="60">
        <v>1.2</v>
      </c>
      <c r="H42" s="43"/>
      <c r="I42" s="60">
        <v>0.25</v>
      </c>
      <c r="J42" s="60">
        <v>0.25</v>
      </c>
      <c r="K42" s="71"/>
      <c r="L42" s="64"/>
      <c r="M42" s="71"/>
      <c r="N42" s="60">
        <v>0.25</v>
      </c>
      <c r="O42" s="68"/>
      <c r="P42" s="51" t="s">
        <v>11</v>
      </c>
      <c r="Q42" s="51" t="s">
        <v>49</v>
      </c>
      <c r="R42" s="51"/>
      <c r="S42" s="51"/>
      <c r="T42" s="51"/>
      <c r="U42" s="77"/>
    </row>
    <row r="43" ht="27" customHeight="1" spans="1:21">
      <c r="A43" s="34"/>
      <c r="B43" s="34"/>
      <c r="C43" s="61" t="s">
        <v>140</v>
      </c>
      <c r="D43" s="61" t="s">
        <v>40</v>
      </c>
      <c r="E43" s="61"/>
      <c r="F43" s="61"/>
      <c r="G43" s="62">
        <f>SUM(G44)</f>
        <v>0.64</v>
      </c>
      <c r="H43" s="62">
        <f>SUM(H44)</f>
        <v>0</v>
      </c>
      <c r="I43" s="62">
        <f t="shared" ref="I43:N43" si="4">SUM(I44)</f>
        <v>0.254</v>
      </c>
      <c r="J43" s="62">
        <f t="shared" si="4"/>
        <v>0.254</v>
      </c>
      <c r="K43" s="62">
        <f t="shared" si="4"/>
        <v>0</v>
      </c>
      <c r="L43" s="62">
        <f t="shared" si="4"/>
        <v>0</v>
      </c>
      <c r="M43" s="62">
        <f t="shared" si="4"/>
        <v>0</v>
      </c>
      <c r="N43" s="62">
        <f t="shared" si="4"/>
        <v>0.254</v>
      </c>
      <c r="O43" s="68"/>
      <c r="P43" s="61"/>
      <c r="Q43" s="51"/>
      <c r="R43" s="51"/>
      <c r="S43" s="51"/>
      <c r="T43" s="51"/>
      <c r="U43" s="78"/>
    </row>
    <row r="44" ht="27" customHeight="1" spans="1:21">
      <c r="A44" s="39" t="s">
        <v>8</v>
      </c>
      <c r="B44" s="39" t="s">
        <v>45</v>
      </c>
      <c r="C44" s="39" t="s">
        <v>140</v>
      </c>
      <c r="D44" s="39" t="s">
        <v>141</v>
      </c>
      <c r="E44" s="41">
        <v>2019</v>
      </c>
      <c r="F44" s="39" t="s">
        <v>142</v>
      </c>
      <c r="G44" s="43">
        <v>0.64</v>
      </c>
      <c r="H44" s="43"/>
      <c r="I44" s="70">
        <v>0.254</v>
      </c>
      <c r="J44" s="70">
        <v>0.254</v>
      </c>
      <c r="K44" s="71"/>
      <c r="L44" s="64"/>
      <c r="M44" s="71"/>
      <c r="N44" s="70">
        <v>0.254</v>
      </c>
      <c r="O44" s="68"/>
      <c r="P44" s="51" t="s">
        <v>11</v>
      </c>
      <c r="Q44" s="51" t="s">
        <v>49</v>
      </c>
      <c r="R44" s="51"/>
      <c r="S44" s="51"/>
      <c r="T44" s="51"/>
      <c r="U44" s="77"/>
    </row>
    <row r="45" ht="89" customHeight="1" spans="1:21">
      <c r="A45" s="34" t="s">
        <v>9</v>
      </c>
      <c r="B45" s="34"/>
      <c r="C45" s="34"/>
      <c r="D45" s="34"/>
      <c r="E45" s="34"/>
      <c r="F45" s="34"/>
      <c r="G45" s="57">
        <f>SUM(G46:G59)</f>
        <v>432.71</v>
      </c>
      <c r="H45" s="57">
        <f>SUM(H46:H59)</f>
        <v>243.68</v>
      </c>
      <c r="I45" s="57">
        <f t="shared" ref="I45:N45" si="5">SUM(I46:I59)</f>
        <v>150.29</v>
      </c>
      <c r="J45" s="57">
        <f t="shared" si="5"/>
        <v>150.29</v>
      </c>
      <c r="K45" s="57">
        <f t="shared" si="5"/>
        <v>0</v>
      </c>
      <c r="L45" s="57">
        <f t="shared" si="5"/>
        <v>0</v>
      </c>
      <c r="M45" s="57">
        <f t="shared" si="5"/>
        <v>0</v>
      </c>
      <c r="N45" s="57">
        <f t="shared" si="5"/>
        <v>150.29</v>
      </c>
      <c r="O45" s="68"/>
      <c r="P45" s="61"/>
      <c r="Q45" s="51"/>
      <c r="R45" s="51"/>
      <c r="S45" s="51"/>
      <c r="T45" s="51"/>
      <c r="U45" s="61" t="s">
        <v>143</v>
      </c>
    </row>
    <row r="46" ht="44" customHeight="1" spans="1:21">
      <c r="A46" s="39" t="s">
        <v>8</v>
      </c>
      <c r="B46" s="39" t="s">
        <v>144</v>
      </c>
      <c r="C46" s="39" t="s">
        <v>145</v>
      </c>
      <c r="D46" s="63" t="s">
        <v>146</v>
      </c>
      <c r="E46" s="41">
        <v>2019</v>
      </c>
      <c r="F46" s="39" t="s">
        <v>147</v>
      </c>
      <c r="G46" s="43">
        <v>30</v>
      </c>
      <c r="H46" s="43">
        <v>24</v>
      </c>
      <c r="I46" s="70">
        <v>6</v>
      </c>
      <c r="J46" s="70">
        <v>6</v>
      </c>
      <c r="K46" s="69"/>
      <c r="L46" s="69"/>
      <c r="M46" s="69"/>
      <c r="N46" s="70">
        <v>6</v>
      </c>
      <c r="O46" s="68"/>
      <c r="P46" s="51" t="s">
        <v>11</v>
      </c>
      <c r="Q46" s="51" t="s">
        <v>49</v>
      </c>
      <c r="R46" s="51"/>
      <c r="S46" s="51"/>
      <c r="T46" s="51"/>
      <c r="U46" s="51" t="s">
        <v>148</v>
      </c>
    </row>
    <row r="47" ht="38" customHeight="1" spans="1:21">
      <c r="A47" s="39" t="s">
        <v>8</v>
      </c>
      <c r="B47" s="39" t="s">
        <v>144</v>
      </c>
      <c r="C47" s="39" t="s">
        <v>149</v>
      </c>
      <c r="D47" s="51" t="s">
        <v>150</v>
      </c>
      <c r="E47" s="41">
        <v>2019</v>
      </c>
      <c r="F47" s="39" t="s">
        <v>151</v>
      </c>
      <c r="G47" s="43">
        <v>23.52</v>
      </c>
      <c r="H47" s="43">
        <v>14.16</v>
      </c>
      <c r="I47" s="70">
        <v>8.32</v>
      </c>
      <c r="J47" s="70">
        <v>8.32</v>
      </c>
      <c r="K47" s="69"/>
      <c r="L47" s="69"/>
      <c r="M47" s="69"/>
      <c r="N47" s="70">
        <v>8.32</v>
      </c>
      <c r="O47" s="68"/>
      <c r="P47" s="51" t="s">
        <v>11</v>
      </c>
      <c r="Q47" s="51" t="s">
        <v>49</v>
      </c>
      <c r="R47" s="51"/>
      <c r="S47" s="51"/>
      <c r="T47" s="51"/>
      <c r="U47" s="51" t="s">
        <v>152</v>
      </c>
    </row>
    <row r="48" ht="38" customHeight="1" spans="1:21">
      <c r="A48" s="39" t="s">
        <v>8</v>
      </c>
      <c r="B48" s="39" t="s">
        <v>144</v>
      </c>
      <c r="C48" s="39" t="s">
        <v>153</v>
      </c>
      <c r="D48" s="51" t="s">
        <v>154</v>
      </c>
      <c r="E48" s="41">
        <v>2019</v>
      </c>
      <c r="F48" s="39" t="s">
        <v>155</v>
      </c>
      <c r="G48" s="43">
        <v>21</v>
      </c>
      <c r="H48" s="43">
        <v>12</v>
      </c>
      <c r="I48" s="70">
        <v>3</v>
      </c>
      <c r="J48" s="70">
        <v>3</v>
      </c>
      <c r="K48" s="69"/>
      <c r="L48" s="69"/>
      <c r="M48" s="69"/>
      <c r="N48" s="70">
        <v>3</v>
      </c>
      <c r="O48" s="68"/>
      <c r="P48" s="51" t="s">
        <v>11</v>
      </c>
      <c r="Q48" s="51" t="s">
        <v>49</v>
      </c>
      <c r="R48" s="51"/>
      <c r="S48" s="51"/>
      <c r="T48" s="51"/>
      <c r="U48" s="51" t="s">
        <v>156</v>
      </c>
    </row>
    <row r="49" ht="38" customHeight="1" spans="1:21">
      <c r="A49" s="39" t="s">
        <v>8</v>
      </c>
      <c r="B49" s="39" t="s">
        <v>144</v>
      </c>
      <c r="C49" s="39" t="s">
        <v>157</v>
      </c>
      <c r="D49" s="51" t="s">
        <v>158</v>
      </c>
      <c r="E49" s="41">
        <v>2019</v>
      </c>
      <c r="F49" s="39" t="s">
        <v>159</v>
      </c>
      <c r="G49" s="43">
        <v>42</v>
      </c>
      <c r="H49" s="43">
        <v>20</v>
      </c>
      <c r="I49" s="70">
        <v>18</v>
      </c>
      <c r="J49" s="70">
        <v>18</v>
      </c>
      <c r="K49" s="69"/>
      <c r="L49" s="69"/>
      <c r="M49" s="69"/>
      <c r="N49" s="70">
        <v>18</v>
      </c>
      <c r="O49" s="68"/>
      <c r="P49" s="51" t="s">
        <v>11</v>
      </c>
      <c r="Q49" s="51" t="s">
        <v>49</v>
      </c>
      <c r="R49" s="51"/>
      <c r="S49" s="51"/>
      <c r="T49" s="51"/>
      <c r="U49" s="51" t="s">
        <v>160</v>
      </c>
    </row>
    <row r="50" ht="38" customHeight="1" spans="1:21">
      <c r="A50" s="39" t="s">
        <v>8</v>
      </c>
      <c r="B50" s="39" t="s">
        <v>144</v>
      </c>
      <c r="C50" s="39" t="s">
        <v>161</v>
      </c>
      <c r="D50" s="51" t="s">
        <v>158</v>
      </c>
      <c r="E50" s="41">
        <v>2019</v>
      </c>
      <c r="F50" s="39" t="s">
        <v>162</v>
      </c>
      <c r="G50" s="43">
        <v>42</v>
      </c>
      <c r="H50" s="43">
        <v>24</v>
      </c>
      <c r="I50" s="70">
        <v>18</v>
      </c>
      <c r="J50" s="70">
        <v>18</v>
      </c>
      <c r="K50" s="69"/>
      <c r="L50" s="69"/>
      <c r="M50" s="69"/>
      <c r="N50" s="70">
        <v>18</v>
      </c>
      <c r="O50" s="68"/>
      <c r="P50" s="51" t="s">
        <v>11</v>
      </c>
      <c r="Q50" s="51" t="s">
        <v>49</v>
      </c>
      <c r="R50" s="51"/>
      <c r="S50" s="51"/>
      <c r="T50" s="51"/>
      <c r="U50" s="51" t="s">
        <v>163</v>
      </c>
    </row>
    <row r="51" ht="55" customHeight="1" spans="1:21">
      <c r="A51" s="39" t="s">
        <v>8</v>
      </c>
      <c r="B51" s="39" t="s">
        <v>144</v>
      </c>
      <c r="C51" s="39" t="s">
        <v>164</v>
      </c>
      <c r="D51" s="51" t="s">
        <v>165</v>
      </c>
      <c r="E51" s="41">
        <v>2019</v>
      </c>
      <c r="F51" s="39" t="s">
        <v>166</v>
      </c>
      <c r="G51" s="43">
        <v>24.43</v>
      </c>
      <c r="H51" s="43">
        <v>18</v>
      </c>
      <c r="I51" s="70">
        <v>3.43</v>
      </c>
      <c r="J51" s="70">
        <v>3.43</v>
      </c>
      <c r="K51" s="69"/>
      <c r="L51" s="69"/>
      <c r="M51" s="69"/>
      <c r="N51" s="70">
        <v>3.43</v>
      </c>
      <c r="O51" s="68"/>
      <c r="P51" s="51" t="s">
        <v>11</v>
      </c>
      <c r="Q51" s="51" t="s">
        <v>49</v>
      </c>
      <c r="R51" s="51"/>
      <c r="S51" s="51"/>
      <c r="T51" s="51"/>
      <c r="U51" s="51" t="s">
        <v>167</v>
      </c>
    </row>
    <row r="52" ht="38" customHeight="1" spans="1:21">
      <c r="A52" s="39" t="s">
        <v>8</v>
      </c>
      <c r="B52" s="39" t="s">
        <v>144</v>
      </c>
      <c r="C52" s="39" t="s">
        <v>168</v>
      </c>
      <c r="D52" s="51" t="s">
        <v>169</v>
      </c>
      <c r="E52" s="41">
        <v>2019</v>
      </c>
      <c r="F52" s="39" t="s">
        <v>170</v>
      </c>
      <c r="G52" s="43">
        <v>3.5</v>
      </c>
      <c r="H52" s="43"/>
      <c r="I52" s="70">
        <v>3</v>
      </c>
      <c r="J52" s="70">
        <v>3</v>
      </c>
      <c r="K52" s="69"/>
      <c r="L52" s="69"/>
      <c r="M52" s="69"/>
      <c r="N52" s="70">
        <v>3</v>
      </c>
      <c r="O52" s="68"/>
      <c r="P52" s="51" t="s">
        <v>11</v>
      </c>
      <c r="Q52" s="51" t="s">
        <v>49</v>
      </c>
      <c r="R52" s="51"/>
      <c r="S52" s="51"/>
      <c r="T52" s="51"/>
      <c r="U52" s="51"/>
    </row>
    <row r="53" ht="38" customHeight="1" spans="1:21">
      <c r="A53" s="39" t="s">
        <v>8</v>
      </c>
      <c r="B53" s="39" t="s">
        <v>144</v>
      </c>
      <c r="C53" s="39" t="s">
        <v>171</v>
      </c>
      <c r="D53" s="51" t="s">
        <v>172</v>
      </c>
      <c r="E53" s="41">
        <v>2019</v>
      </c>
      <c r="F53" s="39" t="s">
        <v>173</v>
      </c>
      <c r="G53" s="43">
        <v>3.85</v>
      </c>
      <c r="H53" s="43"/>
      <c r="I53" s="70">
        <v>3.85</v>
      </c>
      <c r="J53" s="70">
        <v>3.85</v>
      </c>
      <c r="K53" s="69"/>
      <c r="L53" s="69"/>
      <c r="M53" s="69"/>
      <c r="N53" s="70">
        <v>3.85</v>
      </c>
      <c r="O53" s="68"/>
      <c r="P53" s="51" t="s">
        <v>11</v>
      </c>
      <c r="Q53" s="51" t="s">
        <v>49</v>
      </c>
      <c r="R53" s="51"/>
      <c r="S53" s="51"/>
      <c r="T53" s="51"/>
      <c r="U53" s="51"/>
    </row>
    <row r="54" ht="38" customHeight="1" spans="1:21">
      <c r="A54" s="39" t="s">
        <v>8</v>
      </c>
      <c r="B54" s="39" t="s">
        <v>144</v>
      </c>
      <c r="C54" s="39" t="s">
        <v>174</v>
      </c>
      <c r="D54" s="51" t="s">
        <v>175</v>
      </c>
      <c r="E54" s="41">
        <v>2019</v>
      </c>
      <c r="F54" s="39" t="s">
        <v>176</v>
      </c>
      <c r="G54" s="43">
        <v>7</v>
      </c>
      <c r="H54" s="43"/>
      <c r="I54" s="70">
        <v>7</v>
      </c>
      <c r="J54" s="70">
        <v>7</v>
      </c>
      <c r="K54" s="69"/>
      <c r="L54" s="69"/>
      <c r="M54" s="69"/>
      <c r="N54" s="70">
        <v>7</v>
      </c>
      <c r="O54" s="68"/>
      <c r="P54" s="51" t="s">
        <v>11</v>
      </c>
      <c r="Q54" s="51" t="s">
        <v>49</v>
      </c>
      <c r="R54" s="51"/>
      <c r="S54" s="51"/>
      <c r="T54" s="51"/>
      <c r="U54" s="51"/>
    </row>
    <row r="55" ht="38" customHeight="1" spans="1:21">
      <c r="A55" s="39" t="s">
        <v>8</v>
      </c>
      <c r="B55" s="39" t="s">
        <v>144</v>
      </c>
      <c r="C55" s="39" t="s">
        <v>177</v>
      </c>
      <c r="D55" s="51" t="s">
        <v>178</v>
      </c>
      <c r="E55" s="41">
        <v>2019</v>
      </c>
      <c r="F55" s="39" t="s">
        <v>179</v>
      </c>
      <c r="G55" s="43">
        <v>49.35</v>
      </c>
      <c r="H55" s="43">
        <v>24</v>
      </c>
      <c r="I55" s="70">
        <v>21.15</v>
      </c>
      <c r="J55" s="70">
        <v>21.15</v>
      </c>
      <c r="K55" s="69"/>
      <c r="L55" s="69"/>
      <c r="M55" s="69"/>
      <c r="N55" s="70">
        <v>21.15</v>
      </c>
      <c r="O55" s="68"/>
      <c r="P55" s="51" t="s">
        <v>11</v>
      </c>
      <c r="Q55" s="51" t="s">
        <v>49</v>
      </c>
      <c r="R55" s="51"/>
      <c r="S55" s="51"/>
      <c r="T55" s="51"/>
      <c r="U55" s="51" t="s">
        <v>180</v>
      </c>
    </row>
    <row r="56" ht="38" customHeight="1" spans="1:21">
      <c r="A56" s="39" t="s">
        <v>8</v>
      </c>
      <c r="B56" s="39" t="s">
        <v>144</v>
      </c>
      <c r="C56" s="39" t="s">
        <v>181</v>
      </c>
      <c r="D56" s="51" t="s">
        <v>182</v>
      </c>
      <c r="E56" s="41">
        <v>2019</v>
      </c>
      <c r="F56" s="39" t="s">
        <v>183</v>
      </c>
      <c r="G56" s="64">
        <v>86.31</v>
      </c>
      <c r="H56" s="64">
        <v>70.02</v>
      </c>
      <c r="I56" s="70">
        <v>16.29</v>
      </c>
      <c r="J56" s="70">
        <v>16.29</v>
      </c>
      <c r="K56" s="69"/>
      <c r="L56" s="69"/>
      <c r="M56" s="69"/>
      <c r="N56" s="70">
        <v>16.29</v>
      </c>
      <c r="O56" s="68"/>
      <c r="P56" s="51" t="s">
        <v>11</v>
      </c>
      <c r="Q56" s="51" t="s">
        <v>49</v>
      </c>
      <c r="R56" s="51"/>
      <c r="S56" s="51"/>
      <c r="T56" s="51"/>
      <c r="U56" s="51" t="s">
        <v>184</v>
      </c>
    </row>
    <row r="57" ht="38" customHeight="1" spans="1:21">
      <c r="A57" s="39" t="s">
        <v>8</v>
      </c>
      <c r="B57" s="39" t="s">
        <v>144</v>
      </c>
      <c r="C57" s="39" t="s">
        <v>185</v>
      </c>
      <c r="D57" s="51" t="s">
        <v>186</v>
      </c>
      <c r="E57" s="41">
        <v>2019</v>
      </c>
      <c r="F57" s="39" t="s">
        <v>187</v>
      </c>
      <c r="G57" s="64">
        <v>57.75</v>
      </c>
      <c r="H57" s="64">
        <v>17.5</v>
      </c>
      <c r="I57" s="70">
        <v>32.25</v>
      </c>
      <c r="J57" s="70">
        <v>32.25</v>
      </c>
      <c r="K57" s="69"/>
      <c r="L57" s="69"/>
      <c r="M57" s="69"/>
      <c r="N57" s="70">
        <v>32.25</v>
      </c>
      <c r="O57" s="68"/>
      <c r="P57" s="51" t="s">
        <v>11</v>
      </c>
      <c r="Q57" s="51" t="s">
        <v>49</v>
      </c>
      <c r="R57" s="51"/>
      <c r="S57" s="51"/>
      <c r="T57" s="51"/>
      <c r="U57" s="51" t="s">
        <v>188</v>
      </c>
    </row>
    <row r="58" ht="38" customHeight="1" spans="1:21">
      <c r="A58" s="39" t="s">
        <v>8</v>
      </c>
      <c r="B58" s="39" t="s">
        <v>144</v>
      </c>
      <c r="C58" s="39" t="s">
        <v>189</v>
      </c>
      <c r="D58" s="51" t="s">
        <v>154</v>
      </c>
      <c r="E58" s="41">
        <v>2019</v>
      </c>
      <c r="F58" s="39" t="s">
        <v>190</v>
      </c>
      <c r="G58" s="64">
        <v>21</v>
      </c>
      <c r="H58" s="64">
        <v>20</v>
      </c>
      <c r="I58" s="70">
        <v>1</v>
      </c>
      <c r="J58" s="70">
        <v>1</v>
      </c>
      <c r="K58" s="69"/>
      <c r="L58" s="69"/>
      <c r="M58" s="69"/>
      <c r="N58" s="70">
        <v>1</v>
      </c>
      <c r="O58" s="68"/>
      <c r="P58" s="51" t="s">
        <v>11</v>
      </c>
      <c r="Q58" s="51" t="s">
        <v>49</v>
      </c>
      <c r="R58" s="51"/>
      <c r="S58" s="51"/>
      <c r="T58" s="51"/>
      <c r="U58" s="52" t="s">
        <v>191</v>
      </c>
    </row>
    <row r="59" ht="38" customHeight="1" spans="1:21">
      <c r="A59" s="39" t="s">
        <v>8</v>
      </c>
      <c r="B59" s="39" t="s">
        <v>144</v>
      </c>
      <c r="C59" s="39" t="s">
        <v>192</v>
      </c>
      <c r="D59" s="51" t="s">
        <v>154</v>
      </c>
      <c r="E59" s="41">
        <v>2019</v>
      </c>
      <c r="F59" s="39" t="s">
        <v>193</v>
      </c>
      <c r="G59" s="64">
        <v>21</v>
      </c>
      <c r="H59" s="64"/>
      <c r="I59" s="70">
        <v>9</v>
      </c>
      <c r="J59" s="70">
        <v>9</v>
      </c>
      <c r="K59" s="69"/>
      <c r="L59" s="69"/>
      <c r="M59" s="69"/>
      <c r="N59" s="70">
        <v>9</v>
      </c>
      <c r="O59" s="68"/>
      <c r="P59" s="51" t="s">
        <v>11</v>
      </c>
      <c r="Q59" s="51" t="s">
        <v>49</v>
      </c>
      <c r="R59" s="51"/>
      <c r="S59" s="51"/>
      <c r="T59" s="51"/>
      <c r="U59" s="51"/>
    </row>
    <row r="60" ht="94" customHeight="1" spans="1:21">
      <c r="A60" s="34" t="s">
        <v>9</v>
      </c>
      <c r="B60" s="34"/>
      <c r="C60" s="34"/>
      <c r="D60" s="34"/>
      <c r="E60" s="34"/>
      <c r="F60" s="34"/>
      <c r="G60" s="65">
        <f>SUM(G61:G104)</f>
        <v>1301.67</v>
      </c>
      <c r="H60" s="65">
        <f>SUM(H61:H104)</f>
        <v>554.386</v>
      </c>
      <c r="I60" s="65">
        <f t="shared" ref="I60:N60" si="6">SUM(I61:I104)</f>
        <v>482.7969</v>
      </c>
      <c r="J60" s="65">
        <f t="shared" si="6"/>
        <v>482.7969</v>
      </c>
      <c r="K60" s="65">
        <f t="shared" si="6"/>
        <v>0</v>
      </c>
      <c r="L60" s="65">
        <f t="shared" si="6"/>
        <v>0</v>
      </c>
      <c r="M60" s="65">
        <f t="shared" si="6"/>
        <v>0</v>
      </c>
      <c r="N60" s="65">
        <f t="shared" si="6"/>
        <v>482.7969</v>
      </c>
      <c r="O60" s="68"/>
      <c r="P60" s="51"/>
      <c r="Q60" s="51"/>
      <c r="R60" s="51"/>
      <c r="S60" s="51"/>
      <c r="T60" s="51"/>
      <c r="U60" s="61" t="s">
        <v>194</v>
      </c>
    </row>
    <row r="61" ht="51" customHeight="1" spans="1:21">
      <c r="A61" s="39" t="s">
        <v>8</v>
      </c>
      <c r="B61" s="39" t="s">
        <v>195</v>
      </c>
      <c r="C61" s="39" t="s">
        <v>196</v>
      </c>
      <c r="D61" s="39" t="s">
        <v>197</v>
      </c>
      <c r="E61" s="41">
        <v>2019</v>
      </c>
      <c r="F61" s="39" t="s">
        <v>198</v>
      </c>
      <c r="G61" s="43">
        <v>15.4</v>
      </c>
      <c r="H61" s="43">
        <v>7.79</v>
      </c>
      <c r="I61" s="70">
        <v>7.19</v>
      </c>
      <c r="J61" s="70">
        <v>7.19</v>
      </c>
      <c r="K61" s="69"/>
      <c r="L61" s="69"/>
      <c r="M61" s="69"/>
      <c r="N61" s="70">
        <v>7.19</v>
      </c>
      <c r="O61" s="68"/>
      <c r="P61" s="51" t="s">
        <v>11</v>
      </c>
      <c r="Q61" s="51" t="s">
        <v>49</v>
      </c>
      <c r="R61" s="51"/>
      <c r="S61" s="51"/>
      <c r="T61" s="51"/>
      <c r="U61" s="51" t="s">
        <v>199</v>
      </c>
    </row>
    <row r="62" ht="54" customHeight="1" spans="1:21">
      <c r="A62" s="39" t="s">
        <v>8</v>
      </c>
      <c r="B62" s="39" t="s">
        <v>195</v>
      </c>
      <c r="C62" s="39" t="s">
        <v>200</v>
      </c>
      <c r="D62" s="39" t="s">
        <v>201</v>
      </c>
      <c r="E62" s="41">
        <v>2019</v>
      </c>
      <c r="F62" s="39" t="s">
        <v>202</v>
      </c>
      <c r="G62" s="43">
        <v>40.04</v>
      </c>
      <c r="H62" s="43">
        <v>35.43</v>
      </c>
      <c r="I62" s="70">
        <v>4.25</v>
      </c>
      <c r="J62" s="70">
        <v>4.25</v>
      </c>
      <c r="K62" s="69"/>
      <c r="L62" s="69"/>
      <c r="M62" s="69"/>
      <c r="N62" s="70">
        <v>4.25</v>
      </c>
      <c r="O62" s="68"/>
      <c r="P62" s="51" t="s">
        <v>11</v>
      </c>
      <c r="Q62" s="51" t="s">
        <v>49</v>
      </c>
      <c r="R62" s="51"/>
      <c r="S62" s="51"/>
      <c r="T62" s="51"/>
      <c r="U62" s="51" t="s">
        <v>203</v>
      </c>
    </row>
    <row r="63" ht="54" customHeight="1" spans="1:21">
      <c r="A63" s="39" t="s">
        <v>8</v>
      </c>
      <c r="B63" s="39" t="s">
        <v>195</v>
      </c>
      <c r="C63" s="39" t="s">
        <v>164</v>
      </c>
      <c r="D63" s="39" t="s">
        <v>204</v>
      </c>
      <c r="E63" s="41">
        <v>2019</v>
      </c>
      <c r="F63" s="39" t="s">
        <v>205</v>
      </c>
      <c r="G63" s="43">
        <v>55.8</v>
      </c>
      <c r="H63" s="43">
        <v>38.81</v>
      </c>
      <c r="I63" s="70">
        <v>15.97</v>
      </c>
      <c r="J63" s="70">
        <v>15.97</v>
      </c>
      <c r="K63" s="69"/>
      <c r="L63" s="69"/>
      <c r="M63" s="69"/>
      <c r="N63" s="70">
        <v>15.97</v>
      </c>
      <c r="O63" s="68"/>
      <c r="P63" s="51" t="s">
        <v>11</v>
      </c>
      <c r="Q63" s="51" t="s">
        <v>49</v>
      </c>
      <c r="R63" s="51"/>
      <c r="S63" s="51"/>
      <c r="T63" s="51"/>
      <c r="U63" s="51" t="s">
        <v>206</v>
      </c>
    </row>
    <row r="64" ht="54" customHeight="1" spans="1:21">
      <c r="A64" s="39" t="s">
        <v>8</v>
      </c>
      <c r="B64" s="39" t="s">
        <v>195</v>
      </c>
      <c r="C64" s="39" t="s">
        <v>207</v>
      </c>
      <c r="D64" s="39" t="s">
        <v>208</v>
      </c>
      <c r="E64" s="41">
        <v>2019</v>
      </c>
      <c r="F64" s="39" t="s">
        <v>209</v>
      </c>
      <c r="G64" s="43">
        <v>25</v>
      </c>
      <c r="H64" s="43">
        <v>19.93</v>
      </c>
      <c r="I64" s="70">
        <v>5.01</v>
      </c>
      <c r="J64" s="70">
        <v>5.01</v>
      </c>
      <c r="K64" s="69"/>
      <c r="L64" s="69"/>
      <c r="M64" s="69"/>
      <c r="N64" s="70">
        <v>5.01</v>
      </c>
      <c r="O64" s="68"/>
      <c r="P64" s="51" t="s">
        <v>11</v>
      </c>
      <c r="Q64" s="51" t="s">
        <v>49</v>
      </c>
      <c r="R64" s="51"/>
      <c r="S64" s="51"/>
      <c r="T64" s="51"/>
      <c r="U64" s="51" t="s">
        <v>210</v>
      </c>
    </row>
    <row r="65" ht="54" customHeight="1" spans="1:21">
      <c r="A65" s="39" t="s">
        <v>8</v>
      </c>
      <c r="B65" s="39" t="s">
        <v>195</v>
      </c>
      <c r="C65" s="39" t="s">
        <v>211</v>
      </c>
      <c r="D65" s="39" t="s">
        <v>212</v>
      </c>
      <c r="E65" s="41">
        <v>2019</v>
      </c>
      <c r="F65" s="39" t="s">
        <v>213</v>
      </c>
      <c r="G65" s="43">
        <v>35.69</v>
      </c>
      <c r="H65" s="43">
        <v>18.92</v>
      </c>
      <c r="I65" s="70">
        <v>12.49</v>
      </c>
      <c r="J65" s="70">
        <v>12.49</v>
      </c>
      <c r="K65" s="69"/>
      <c r="L65" s="69"/>
      <c r="M65" s="69"/>
      <c r="N65" s="70">
        <v>12.49</v>
      </c>
      <c r="O65" s="68"/>
      <c r="P65" s="51" t="s">
        <v>11</v>
      </c>
      <c r="Q65" s="51" t="s">
        <v>49</v>
      </c>
      <c r="R65" s="51"/>
      <c r="S65" s="51"/>
      <c r="T65" s="51"/>
      <c r="U65" s="51" t="s">
        <v>214</v>
      </c>
    </row>
    <row r="66" ht="54" customHeight="1" spans="1:21">
      <c r="A66" s="39" t="s">
        <v>8</v>
      </c>
      <c r="B66" s="39" t="s">
        <v>195</v>
      </c>
      <c r="C66" s="39" t="s">
        <v>215</v>
      </c>
      <c r="D66" s="39" t="s">
        <v>216</v>
      </c>
      <c r="E66" s="41">
        <v>2019</v>
      </c>
      <c r="F66" s="39" t="s">
        <v>217</v>
      </c>
      <c r="G66" s="43">
        <v>15</v>
      </c>
      <c r="H66" s="43"/>
      <c r="I66" s="70">
        <v>8.1</v>
      </c>
      <c r="J66" s="70">
        <v>8.1</v>
      </c>
      <c r="K66" s="69"/>
      <c r="L66" s="69"/>
      <c r="M66" s="69"/>
      <c r="N66" s="70">
        <v>8.1</v>
      </c>
      <c r="O66" s="68"/>
      <c r="P66" s="51" t="s">
        <v>11</v>
      </c>
      <c r="Q66" s="51" t="s">
        <v>49</v>
      </c>
      <c r="R66" s="51"/>
      <c r="S66" s="51"/>
      <c r="T66" s="51"/>
      <c r="U66" s="51"/>
    </row>
    <row r="67" ht="54" customHeight="1" spans="1:21">
      <c r="A67" s="39" t="s">
        <v>8</v>
      </c>
      <c r="B67" s="39" t="s">
        <v>195</v>
      </c>
      <c r="C67" s="39" t="s">
        <v>218</v>
      </c>
      <c r="D67" s="63" t="s">
        <v>219</v>
      </c>
      <c r="E67" s="41">
        <v>2019</v>
      </c>
      <c r="F67" s="39" t="s">
        <v>220</v>
      </c>
      <c r="G67" s="43">
        <v>24.06</v>
      </c>
      <c r="H67" s="43"/>
      <c r="I67" s="70">
        <v>19.892</v>
      </c>
      <c r="J67" s="70">
        <v>19.892</v>
      </c>
      <c r="K67" s="69"/>
      <c r="L67" s="69"/>
      <c r="M67" s="69"/>
      <c r="N67" s="70">
        <v>19.892</v>
      </c>
      <c r="O67" s="68"/>
      <c r="P67" s="51" t="s">
        <v>11</v>
      </c>
      <c r="Q67" s="51" t="s">
        <v>49</v>
      </c>
      <c r="R67" s="51"/>
      <c r="S67" s="51"/>
      <c r="T67" s="51"/>
      <c r="U67" s="51"/>
    </row>
    <row r="68" ht="54" customHeight="1" spans="1:21">
      <c r="A68" s="39" t="s">
        <v>8</v>
      </c>
      <c r="B68" s="39" t="s">
        <v>195</v>
      </c>
      <c r="C68" s="39" t="s">
        <v>168</v>
      </c>
      <c r="D68" s="39" t="s">
        <v>221</v>
      </c>
      <c r="E68" s="41">
        <v>2019</v>
      </c>
      <c r="F68" s="39" t="s">
        <v>222</v>
      </c>
      <c r="G68" s="43">
        <v>27.36</v>
      </c>
      <c r="H68" s="43">
        <v>11.4</v>
      </c>
      <c r="I68" s="70">
        <v>12.12</v>
      </c>
      <c r="J68" s="70">
        <v>12.12</v>
      </c>
      <c r="K68" s="69"/>
      <c r="L68" s="69"/>
      <c r="M68" s="69"/>
      <c r="N68" s="70">
        <v>12.12</v>
      </c>
      <c r="O68" s="68"/>
      <c r="P68" s="51" t="s">
        <v>11</v>
      </c>
      <c r="Q68" s="51" t="s">
        <v>49</v>
      </c>
      <c r="R68" s="51"/>
      <c r="S68" s="51"/>
      <c r="T68" s="51"/>
      <c r="U68" s="51" t="s">
        <v>223</v>
      </c>
    </row>
    <row r="69" ht="54" customHeight="1" spans="1:21">
      <c r="A69" s="39" t="s">
        <v>8</v>
      </c>
      <c r="B69" s="39" t="s">
        <v>195</v>
      </c>
      <c r="C69" s="39" t="s">
        <v>224</v>
      </c>
      <c r="D69" s="39" t="s">
        <v>225</v>
      </c>
      <c r="E69" s="41">
        <v>2019</v>
      </c>
      <c r="F69" s="39" t="s">
        <v>226</v>
      </c>
      <c r="G69" s="43">
        <v>20</v>
      </c>
      <c r="H69" s="43">
        <v>15.48</v>
      </c>
      <c r="I69" s="70">
        <v>3.98</v>
      </c>
      <c r="J69" s="70">
        <v>3.98</v>
      </c>
      <c r="K69" s="69"/>
      <c r="L69" s="69"/>
      <c r="M69" s="69"/>
      <c r="N69" s="70">
        <v>3.98</v>
      </c>
      <c r="O69" s="68"/>
      <c r="P69" s="51" t="s">
        <v>11</v>
      </c>
      <c r="Q69" s="51" t="s">
        <v>49</v>
      </c>
      <c r="R69" s="51"/>
      <c r="S69" s="51"/>
      <c r="T69" s="51"/>
      <c r="U69" s="51" t="s">
        <v>227</v>
      </c>
    </row>
    <row r="70" ht="54" customHeight="1" spans="1:21">
      <c r="A70" s="39" t="s">
        <v>8</v>
      </c>
      <c r="B70" s="39" t="s">
        <v>195</v>
      </c>
      <c r="C70" s="39" t="s">
        <v>228</v>
      </c>
      <c r="D70" s="63" t="s">
        <v>229</v>
      </c>
      <c r="E70" s="41">
        <v>2019</v>
      </c>
      <c r="F70" s="39" t="s">
        <v>230</v>
      </c>
      <c r="G70" s="43">
        <v>20.18</v>
      </c>
      <c r="H70" s="43"/>
      <c r="I70" s="70">
        <v>18.932</v>
      </c>
      <c r="J70" s="70">
        <v>18.932</v>
      </c>
      <c r="K70" s="69"/>
      <c r="L70" s="69"/>
      <c r="M70" s="69"/>
      <c r="N70" s="70">
        <v>18.932</v>
      </c>
      <c r="O70" s="68"/>
      <c r="P70" s="51" t="s">
        <v>11</v>
      </c>
      <c r="Q70" s="51" t="s">
        <v>49</v>
      </c>
      <c r="R70" s="51"/>
      <c r="S70" s="51"/>
      <c r="T70" s="51"/>
      <c r="U70" s="51"/>
    </row>
    <row r="71" ht="54" customHeight="1" spans="1:21">
      <c r="A71" s="39" t="s">
        <v>8</v>
      </c>
      <c r="B71" s="39" t="s">
        <v>195</v>
      </c>
      <c r="C71" s="39" t="s">
        <v>231</v>
      </c>
      <c r="D71" s="39" t="s">
        <v>232</v>
      </c>
      <c r="E71" s="41">
        <v>2019</v>
      </c>
      <c r="F71" s="39" t="s">
        <v>233</v>
      </c>
      <c r="G71" s="43">
        <v>24.34</v>
      </c>
      <c r="H71" s="43">
        <v>12.625</v>
      </c>
      <c r="I71" s="70">
        <v>8.596</v>
      </c>
      <c r="J71" s="70">
        <v>8.596</v>
      </c>
      <c r="K71" s="69"/>
      <c r="L71" s="69"/>
      <c r="M71" s="69"/>
      <c r="N71" s="70">
        <v>8.596</v>
      </c>
      <c r="O71" s="68"/>
      <c r="P71" s="51" t="s">
        <v>11</v>
      </c>
      <c r="Q71" s="51" t="s">
        <v>49</v>
      </c>
      <c r="R71" s="51"/>
      <c r="S71" s="51"/>
      <c r="T71" s="51"/>
      <c r="U71" s="51" t="s">
        <v>234</v>
      </c>
    </row>
    <row r="72" ht="54" customHeight="1" spans="1:21">
      <c r="A72" s="39" t="s">
        <v>8</v>
      </c>
      <c r="B72" s="39" t="s">
        <v>195</v>
      </c>
      <c r="C72" s="39" t="s">
        <v>235</v>
      </c>
      <c r="D72" s="39" t="s">
        <v>236</v>
      </c>
      <c r="E72" s="41">
        <v>2019</v>
      </c>
      <c r="F72" s="39" t="s">
        <v>237</v>
      </c>
      <c r="G72" s="43">
        <v>25</v>
      </c>
      <c r="H72" s="43">
        <v>12.05</v>
      </c>
      <c r="I72" s="70">
        <v>7.55</v>
      </c>
      <c r="J72" s="70">
        <v>7.55</v>
      </c>
      <c r="K72" s="69"/>
      <c r="L72" s="69"/>
      <c r="M72" s="69"/>
      <c r="N72" s="70">
        <v>7.55</v>
      </c>
      <c r="O72" s="68"/>
      <c r="P72" s="51" t="s">
        <v>11</v>
      </c>
      <c r="Q72" s="51" t="s">
        <v>49</v>
      </c>
      <c r="R72" s="51"/>
      <c r="S72" s="51"/>
      <c r="T72" s="51"/>
      <c r="U72" s="51" t="s">
        <v>238</v>
      </c>
    </row>
    <row r="73" ht="54" customHeight="1" spans="1:21">
      <c r="A73" s="39" t="s">
        <v>8</v>
      </c>
      <c r="B73" s="39" t="s">
        <v>195</v>
      </c>
      <c r="C73" s="39" t="s">
        <v>239</v>
      </c>
      <c r="D73" s="63" t="s">
        <v>240</v>
      </c>
      <c r="E73" s="41">
        <v>2019</v>
      </c>
      <c r="F73" s="39" t="s">
        <v>241</v>
      </c>
      <c r="G73" s="43">
        <v>25.6</v>
      </c>
      <c r="H73" s="43"/>
      <c r="I73" s="70">
        <v>12.206</v>
      </c>
      <c r="J73" s="70">
        <v>12.206</v>
      </c>
      <c r="K73" s="69"/>
      <c r="L73" s="69"/>
      <c r="M73" s="69"/>
      <c r="N73" s="70">
        <v>12.206</v>
      </c>
      <c r="O73" s="68"/>
      <c r="P73" s="51" t="s">
        <v>11</v>
      </c>
      <c r="Q73" s="51" t="s">
        <v>49</v>
      </c>
      <c r="R73" s="51"/>
      <c r="S73" s="51"/>
      <c r="T73" s="51"/>
      <c r="U73" s="51"/>
    </row>
    <row r="74" ht="54" customHeight="1" spans="1:21">
      <c r="A74" s="39" t="s">
        <v>8</v>
      </c>
      <c r="B74" s="39" t="s">
        <v>195</v>
      </c>
      <c r="C74" s="39" t="s">
        <v>242</v>
      </c>
      <c r="D74" s="63" t="s">
        <v>243</v>
      </c>
      <c r="E74" s="41">
        <v>2019</v>
      </c>
      <c r="F74" s="39" t="s">
        <v>244</v>
      </c>
      <c r="G74" s="43">
        <v>43.2</v>
      </c>
      <c r="H74" s="43"/>
      <c r="I74" s="70">
        <v>42</v>
      </c>
      <c r="J74" s="70">
        <v>42</v>
      </c>
      <c r="K74" s="69"/>
      <c r="L74" s="69"/>
      <c r="M74" s="69"/>
      <c r="N74" s="70">
        <v>42</v>
      </c>
      <c r="O74" s="68"/>
      <c r="P74" s="51" t="s">
        <v>11</v>
      </c>
      <c r="Q74" s="51" t="s">
        <v>49</v>
      </c>
      <c r="R74" s="51"/>
      <c r="S74" s="51"/>
      <c r="T74" s="51"/>
      <c r="U74" s="51"/>
    </row>
    <row r="75" ht="54" customHeight="1" spans="1:21">
      <c r="A75" s="39" t="s">
        <v>8</v>
      </c>
      <c r="B75" s="39" t="s">
        <v>195</v>
      </c>
      <c r="C75" s="39" t="s">
        <v>245</v>
      </c>
      <c r="D75" s="39" t="s">
        <v>246</v>
      </c>
      <c r="E75" s="41">
        <v>2019</v>
      </c>
      <c r="F75" s="39" t="s">
        <v>247</v>
      </c>
      <c r="G75" s="43">
        <v>50</v>
      </c>
      <c r="H75" s="43">
        <v>33</v>
      </c>
      <c r="I75" s="70">
        <v>10.454</v>
      </c>
      <c r="J75" s="70">
        <v>10.454</v>
      </c>
      <c r="K75" s="69"/>
      <c r="L75" s="69"/>
      <c r="M75" s="69"/>
      <c r="N75" s="70">
        <v>10.454</v>
      </c>
      <c r="O75" s="68"/>
      <c r="P75" s="51" t="s">
        <v>11</v>
      </c>
      <c r="Q75" s="51" t="s">
        <v>49</v>
      </c>
      <c r="R75" s="51"/>
      <c r="S75" s="51"/>
      <c r="T75" s="51"/>
      <c r="U75" s="51" t="s">
        <v>248</v>
      </c>
    </row>
    <row r="76" ht="54" customHeight="1" spans="1:21">
      <c r="A76" s="39" t="s">
        <v>8</v>
      </c>
      <c r="B76" s="39" t="s">
        <v>195</v>
      </c>
      <c r="C76" s="39" t="s">
        <v>249</v>
      </c>
      <c r="D76" s="63" t="s">
        <v>250</v>
      </c>
      <c r="E76" s="41">
        <v>2019</v>
      </c>
      <c r="F76" s="39" t="s">
        <v>251</v>
      </c>
      <c r="G76" s="43">
        <v>48.6</v>
      </c>
      <c r="H76" s="43">
        <v>23.908</v>
      </c>
      <c r="I76" s="70">
        <v>24.3</v>
      </c>
      <c r="J76" s="70">
        <v>24.3</v>
      </c>
      <c r="K76" s="69"/>
      <c r="L76" s="69"/>
      <c r="M76" s="69"/>
      <c r="N76" s="70">
        <v>24.3</v>
      </c>
      <c r="O76" s="68"/>
      <c r="P76" s="51" t="s">
        <v>11</v>
      </c>
      <c r="Q76" s="51" t="s">
        <v>49</v>
      </c>
      <c r="R76" s="51"/>
      <c r="S76" s="51"/>
      <c r="T76" s="51"/>
      <c r="U76" s="51" t="s">
        <v>252</v>
      </c>
    </row>
    <row r="77" ht="54" customHeight="1" spans="1:21">
      <c r="A77" s="39" t="s">
        <v>8</v>
      </c>
      <c r="B77" s="39" t="s">
        <v>195</v>
      </c>
      <c r="C77" s="39" t="s">
        <v>253</v>
      </c>
      <c r="D77" s="63" t="s">
        <v>254</v>
      </c>
      <c r="E77" s="41">
        <v>2019</v>
      </c>
      <c r="F77" s="39" t="s">
        <v>255</v>
      </c>
      <c r="G77" s="43">
        <v>2.74</v>
      </c>
      <c r="H77" s="43"/>
      <c r="I77" s="70">
        <v>2.74</v>
      </c>
      <c r="J77" s="70">
        <v>2.74</v>
      </c>
      <c r="K77" s="69"/>
      <c r="L77" s="69"/>
      <c r="M77" s="69"/>
      <c r="N77" s="70">
        <v>2.74</v>
      </c>
      <c r="O77" s="68"/>
      <c r="P77" s="51" t="s">
        <v>11</v>
      </c>
      <c r="Q77" s="51" t="s">
        <v>49</v>
      </c>
      <c r="R77" s="51"/>
      <c r="S77" s="51"/>
      <c r="T77" s="51"/>
      <c r="U77" s="51"/>
    </row>
    <row r="78" ht="54" customHeight="1" spans="1:21">
      <c r="A78" s="39" t="s">
        <v>8</v>
      </c>
      <c r="B78" s="39" t="s">
        <v>195</v>
      </c>
      <c r="C78" s="39" t="s">
        <v>256</v>
      </c>
      <c r="D78" s="63" t="s">
        <v>257</v>
      </c>
      <c r="E78" s="41">
        <v>2019</v>
      </c>
      <c r="F78" s="39" t="s">
        <v>258</v>
      </c>
      <c r="G78" s="43">
        <v>34.66</v>
      </c>
      <c r="H78" s="43"/>
      <c r="I78" s="70">
        <v>30.98</v>
      </c>
      <c r="J78" s="70">
        <v>30.98</v>
      </c>
      <c r="K78" s="69"/>
      <c r="L78" s="69"/>
      <c r="M78" s="69"/>
      <c r="N78" s="70">
        <v>30.98</v>
      </c>
      <c r="O78" s="68"/>
      <c r="P78" s="51" t="s">
        <v>11</v>
      </c>
      <c r="Q78" s="51" t="s">
        <v>49</v>
      </c>
      <c r="R78" s="51"/>
      <c r="S78" s="51"/>
      <c r="T78" s="51"/>
      <c r="U78" s="51"/>
    </row>
    <row r="79" ht="54" customHeight="1" spans="1:21">
      <c r="A79" s="39" t="s">
        <v>8</v>
      </c>
      <c r="B79" s="39" t="s">
        <v>195</v>
      </c>
      <c r="C79" s="39" t="s">
        <v>259</v>
      </c>
      <c r="D79" s="63" t="s">
        <v>260</v>
      </c>
      <c r="E79" s="41">
        <v>2019</v>
      </c>
      <c r="F79" s="39" t="s">
        <v>261</v>
      </c>
      <c r="G79" s="43">
        <v>21.26</v>
      </c>
      <c r="H79" s="43"/>
      <c r="I79" s="70">
        <v>0.7</v>
      </c>
      <c r="J79" s="70">
        <v>0.7</v>
      </c>
      <c r="K79" s="69"/>
      <c r="L79" s="69"/>
      <c r="M79" s="69"/>
      <c r="N79" s="70">
        <v>0.7</v>
      </c>
      <c r="O79" s="68"/>
      <c r="P79" s="51" t="s">
        <v>11</v>
      </c>
      <c r="Q79" s="51" t="s">
        <v>49</v>
      </c>
      <c r="R79" s="51"/>
      <c r="S79" s="51"/>
      <c r="T79" s="51"/>
      <c r="U79" s="51"/>
    </row>
    <row r="80" ht="54" customHeight="1" spans="1:21">
      <c r="A80" s="39" t="s">
        <v>8</v>
      </c>
      <c r="B80" s="39" t="s">
        <v>195</v>
      </c>
      <c r="C80" s="39" t="s">
        <v>262</v>
      </c>
      <c r="D80" s="39" t="s">
        <v>263</v>
      </c>
      <c r="E80" s="41">
        <v>2019</v>
      </c>
      <c r="F80" s="39" t="s">
        <v>264</v>
      </c>
      <c r="G80" s="43">
        <v>4.798</v>
      </c>
      <c r="H80" s="43"/>
      <c r="I80" s="70">
        <v>4.25</v>
      </c>
      <c r="J80" s="70">
        <v>4.25</v>
      </c>
      <c r="K80" s="69"/>
      <c r="L80" s="69"/>
      <c r="M80" s="69"/>
      <c r="N80" s="70">
        <v>4.25</v>
      </c>
      <c r="O80" s="68"/>
      <c r="P80" s="51" t="s">
        <v>11</v>
      </c>
      <c r="Q80" s="51" t="s">
        <v>49</v>
      </c>
      <c r="R80" s="51"/>
      <c r="S80" s="51"/>
      <c r="T80" s="51"/>
      <c r="U80" s="51"/>
    </row>
    <row r="81" ht="54" customHeight="1" spans="1:21">
      <c r="A81" s="39" t="s">
        <v>8</v>
      </c>
      <c r="B81" s="39" t="s">
        <v>195</v>
      </c>
      <c r="C81" s="39" t="s">
        <v>171</v>
      </c>
      <c r="D81" s="63" t="s">
        <v>265</v>
      </c>
      <c r="E81" s="41">
        <v>2019</v>
      </c>
      <c r="F81" s="39" t="s">
        <v>266</v>
      </c>
      <c r="G81" s="43">
        <v>7.58</v>
      </c>
      <c r="H81" s="43"/>
      <c r="I81" s="70">
        <v>5.042</v>
      </c>
      <c r="J81" s="70">
        <v>5.042</v>
      </c>
      <c r="K81" s="69"/>
      <c r="L81" s="69"/>
      <c r="M81" s="69"/>
      <c r="N81" s="70">
        <v>5.042</v>
      </c>
      <c r="O81" s="68"/>
      <c r="P81" s="51" t="s">
        <v>11</v>
      </c>
      <c r="Q81" s="51" t="s">
        <v>49</v>
      </c>
      <c r="R81" s="51"/>
      <c r="S81" s="51"/>
      <c r="T81" s="51"/>
      <c r="U81" s="51"/>
    </row>
    <row r="82" ht="54" customHeight="1" spans="1:21">
      <c r="A82" s="39" t="s">
        <v>8</v>
      </c>
      <c r="B82" s="39" t="s">
        <v>195</v>
      </c>
      <c r="C82" s="39" t="s">
        <v>267</v>
      </c>
      <c r="D82" s="63" t="s">
        <v>268</v>
      </c>
      <c r="E82" s="41">
        <v>2019</v>
      </c>
      <c r="F82" s="39" t="s">
        <v>269</v>
      </c>
      <c r="G82" s="43">
        <v>22.78</v>
      </c>
      <c r="H82" s="43"/>
      <c r="I82" s="70">
        <v>7.338</v>
      </c>
      <c r="J82" s="70">
        <v>7.338</v>
      </c>
      <c r="K82" s="69"/>
      <c r="L82" s="69"/>
      <c r="M82" s="69"/>
      <c r="N82" s="70">
        <v>7.338</v>
      </c>
      <c r="O82" s="68"/>
      <c r="P82" s="51" t="s">
        <v>11</v>
      </c>
      <c r="Q82" s="51" t="s">
        <v>49</v>
      </c>
      <c r="R82" s="51"/>
      <c r="S82" s="51"/>
      <c r="T82" s="51"/>
      <c r="U82" s="51"/>
    </row>
    <row r="83" ht="54" customHeight="1" spans="1:21">
      <c r="A83" s="39" t="s">
        <v>8</v>
      </c>
      <c r="B83" s="39" t="s">
        <v>195</v>
      </c>
      <c r="C83" s="39" t="s">
        <v>270</v>
      </c>
      <c r="D83" s="63" t="s">
        <v>271</v>
      </c>
      <c r="E83" s="41">
        <v>2019</v>
      </c>
      <c r="F83" s="39" t="s">
        <v>272</v>
      </c>
      <c r="G83" s="43">
        <v>27.68</v>
      </c>
      <c r="H83" s="43"/>
      <c r="I83" s="70">
        <v>13.392</v>
      </c>
      <c r="J83" s="70">
        <v>13.392</v>
      </c>
      <c r="K83" s="69"/>
      <c r="L83" s="69"/>
      <c r="M83" s="69"/>
      <c r="N83" s="70">
        <v>13.392</v>
      </c>
      <c r="O83" s="68"/>
      <c r="P83" s="51" t="s">
        <v>11</v>
      </c>
      <c r="Q83" s="51" t="s">
        <v>49</v>
      </c>
      <c r="R83" s="51"/>
      <c r="S83" s="51"/>
      <c r="T83" s="51"/>
      <c r="U83" s="51"/>
    </row>
    <row r="84" ht="54" customHeight="1" spans="1:21">
      <c r="A84" s="39" t="s">
        <v>8</v>
      </c>
      <c r="B84" s="39" t="s">
        <v>195</v>
      </c>
      <c r="C84" s="39" t="s">
        <v>273</v>
      </c>
      <c r="D84" s="39" t="s">
        <v>274</v>
      </c>
      <c r="E84" s="41">
        <v>2019</v>
      </c>
      <c r="F84" s="39" t="s">
        <v>275</v>
      </c>
      <c r="G84" s="43">
        <v>33.12</v>
      </c>
      <c r="H84" s="43">
        <v>12.34</v>
      </c>
      <c r="I84" s="70">
        <v>20.12</v>
      </c>
      <c r="J84" s="70">
        <v>20.12</v>
      </c>
      <c r="K84" s="69"/>
      <c r="L84" s="69"/>
      <c r="M84" s="69"/>
      <c r="N84" s="70">
        <v>20.12</v>
      </c>
      <c r="O84" s="68"/>
      <c r="P84" s="51" t="s">
        <v>11</v>
      </c>
      <c r="Q84" s="51" t="s">
        <v>49</v>
      </c>
      <c r="R84" s="51"/>
      <c r="S84" s="51"/>
      <c r="T84" s="51"/>
      <c r="U84" s="51" t="s">
        <v>276</v>
      </c>
    </row>
    <row r="85" ht="54" customHeight="1" spans="1:21">
      <c r="A85" s="39" t="s">
        <v>8</v>
      </c>
      <c r="B85" s="39" t="s">
        <v>195</v>
      </c>
      <c r="C85" s="39" t="s">
        <v>277</v>
      </c>
      <c r="D85" s="39" t="s">
        <v>278</v>
      </c>
      <c r="E85" s="41">
        <v>2019</v>
      </c>
      <c r="F85" s="39" t="s">
        <v>279</v>
      </c>
      <c r="G85" s="43">
        <v>29.5</v>
      </c>
      <c r="H85" s="43">
        <v>9.03</v>
      </c>
      <c r="I85" s="70">
        <v>17.9605</v>
      </c>
      <c r="J85" s="70">
        <v>17.9605</v>
      </c>
      <c r="K85" s="69"/>
      <c r="L85" s="69"/>
      <c r="M85" s="69"/>
      <c r="N85" s="70">
        <v>17.9605</v>
      </c>
      <c r="O85" s="68"/>
      <c r="P85" s="51" t="s">
        <v>11</v>
      </c>
      <c r="Q85" s="51" t="s">
        <v>49</v>
      </c>
      <c r="R85" s="51"/>
      <c r="S85" s="51"/>
      <c r="T85" s="51"/>
      <c r="U85" s="51" t="s">
        <v>280</v>
      </c>
    </row>
    <row r="86" ht="54" customHeight="1" spans="1:21">
      <c r="A86" s="39" t="s">
        <v>8</v>
      </c>
      <c r="B86" s="39" t="s">
        <v>195</v>
      </c>
      <c r="C86" s="39" t="s">
        <v>174</v>
      </c>
      <c r="D86" s="39" t="s">
        <v>281</v>
      </c>
      <c r="E86" s="41">
        <v>2019</v>
      </c>
      <c r="F86" s="39" t="s">
        <v>282</v>
      </c>
      <c r="G86" s="43">
        <v>15</v>
      </c>
      <c r="H86" s="43">
        <v>10.43</v>
      </c>
      <c r="I86" s="70">
        <v>4.43</v>
      </c>
      <c r="J86" s="70">
        <v>4.43</v>
      </c>
      <c r="K86" s="69"/>
      <c r="L86" s="69"/>
      <c r="M86" s="69"/>
      <c r="N86" s="70">
        <v>4.43</v>
      </c>
      <c r="O86" s="68"/>
      <c r="P86" s="51" t="s">
        <v>11</v>
      </c>
      <c r="Q86" s="51" t="s">
        <v>49</v>
      </c>
      <c r="R86" s="51"/>
      <c r="S86" s="51"/>
      <c r="T86" s="51"/>
      <c r="U86" s="51" t="s">
        <v>283</v>
      </c>
    </row>
    <row r="87" ht="54" customHeight="1" spans="1:21">
      <c r="A87" s="39" t="s">
        <v>8</v>
      </c>
      <c r="B87" s="39" t="s">
        <v>195</v>
      </c>
      <c r="C87" s="39" t="s">
        <v>284</v>
      </c>
      <c r="D87" s="39" t="s">
        <v>285</v>
      </c>
      <c r="E87" s="41">
        <v>2019</v>
      </c>
      <c r="F87" s="39" t="s">
        <v>286</v>
      </c>
      <c r="G87" s="43">
        <v>34</v>
      </c>
      <c r="H87" s="43">
        <v>23.495</v>
      </c>
      <c r="I87" s="70">
        <v>6.558</v>
      </c>
      <c r="J87" s="70">
        <v>6.558</v>
      </c>
      <c r="K87" s="69"/>
      <c r="L87" s="69"/>
      <c r="M87" s="69"/>
      <c r="N87" s="70">
        <v>6.558</v>
      </c>
      <c r="O87" s="68"/>
      <c r="P87" s="51" t="s">
        <v>11</v>
      </c>
      <c r="Q87" s="51" t="s">
        <v>49</v>
      </c>
      <c r="R87" s="51"/>
      <c r="S87" s="51"/>
      <c r="T87" s="51"/>
      <c r="U87" s="51" t="s">
        <v>287</v>
      </c>
    </row>
    <row r="88" ht="54" customHeight="1" spans="1:21">
      <c r="A88" s="39" t="s">
        <v>8</v>
      </c>
      <c r="B88" s="39" t="s">
        <v>195</v>
      </c>
      <c r="C88" s="39" t="s">
        <v>288</v>
      </c>
      <c r="D88" s="39" t="s">
        <v>289</v>
      </c>
      <c r="E88" s="41">
        <v>2019</v>
      </c>
      <c r="F88" s="39" t="s">
        <v>290</v>
      </c>
      <c r="G88" s="43">
        <v>52.5</v>
      </c>
      <c r="H88" s="43">
        <v>26.36</v>
      </c>
      <c r="I88" s="70">
        <v>14.278</v>
      </c>
      <c r="J88" s="70">
        <v>14.278</v>
      </c>
      <c r="K88" s="69"/>
      <c r="L88" s="69"/>
      <c r="M88" s="69"/>
      <c r="N88" s="70">
        <v>14.278</v>
      </c>
      <c r="O88" s="68"/>
      <c r="P88" s="51" t="s">
        <v>11</v>
      </c>
      <c r="Q88" s="51" t="s">
        <v>49</v>
      </c>
      <c r="R88" s="51"/>
      <c r="S88" s="51"/>
      <c r="T88" s="51"/>
      <c r="U88" s="51" t="s">
        <v>291</v>
      </c>
    </row>
    <row r="89" ht="54" customHeight="1" spans="1:21">
      <c r="A89" s="39" t="s">
        <v>8</v>
      </c>
      <c r="B89" s="39" t="s">
        <v>195</v>
      </c>
      <c r="C89" s="39" t="s">
        <v>292</v>
      </c>
      <c r="D89" s="63" t="s">
        <v>293</v>
      </c>
      <c r="E89" s="41">
        <v>2019</v>
      </c>
      <c r="F89" s="39" t="s">
        <v>294</v>
      </c>
      <c r="G89" s="43">
        <v>8.076</v>
      </c>
      <c r="H89" s="43"/>
      <c r="I89" s="70">
        <v>8.076</v>
      </c>
      <c r="J89" s="70">
        <v>8.076</v>
      </c>
      <c r="K89" s="69"/>
      <c r="L89" s="69"/>
      <c r="M89" s="69"/>
      <c r="N89" s="70">
        <v>8.076</v>
      </c>
      <c r="O89" s="68"/>
      <c r="P89" s="51" t="s">
        <v>11</v>
      </c>
      <c r="Q89" s="51" t="s">
        <v>49</v>
      </c>
      <c r="R89" s="51"/>
      <c r="S89" s="51"/>
      <c r="T89" s="51"/>
      <c r="U89" s="51"/>
    </row>
    <row r="90" ht="54" customHeight="1" spans="1:21">
      <c r="A90" s="39" t="s">
        <v>8</v>
      </c>
      <c r="B90" s="39" t="s">
        <v>195</v>
      </c>
      <c r="C90" s="39" t="s">
        <v>295</v>
      </c>
      <c r="D90" s="63" t="s">
        <v>296</v>
      </c>
      <c r="E90" s="41">
        <v>2019</v>
      </c>
      <c r="F90" s="39" t="s">
        <v>297</v>
      </c>
      <c r="G90" s="43">
        <v>18.31</v>
      </c>
      <c r="H90" s="43"/>
      <c r="I90" s="70">
        <v>17</v>
      </c>
      <c r="J90" s="70">
        <v>17</v>
      </c>
      <c r="K90" s="69"/>
      <c r="L90" s="69"/>
      <c r="M90" s="69"/>
      <c r="N90" s="70">
        <v>17</v>
      </c>
      <c r="O90" s="68"/>
      <c r="P90" s="51" t="s">
        <v>11</v>
      </c>
      <c r="Q90" s="51" t="s">
        <v>49</v>
      </c>
      <c r="R90" s="51"/>
      <c r="S90" s="51"/>
      <c r="T90" s="51"/>
      <c r="U90" s="51"/>
    </row>
    <row r="91" ht="54" customHeight="1" spans="1:21">
      <c r="A91" s="39" t="s">
        <v>8</v>
      </c>
      <c r="B91" s="39" t="s">
        <v>195</v>
      </c>
      <c r="C91" s="39" t="s">
        <v>145</v>
      </c>
      <c r="D91" s="63" t="s">
        <v>298</v>
      </c>
      <c r="E91" s="41">
        <v>2019</v>
      </c>
      <c r="F91" s="39" t="s">
        <v>147</v>
      </c>
      <c r="G91" s="43">
        <v>2.5</v>
      </c>
      <c r="H91" s="43"/>
      <c r="I91" s="70">
        <v>2.5</v>
      </c>
      <c r="J91" s="70">
        <v>2.5</v>
      </c>
      <c r="K91" s="69"/>
      <c r="L91" s="69"/>
      <c r="M91" s="69"/>
      <c r="N91" s="70">
        <v>2.5</v>
      </c>
      <c r="O91" s="68"/>
      <c r="P91" s="51" t="s">
        <v>11</v>
      </c>
      <c r="Q91" s="51" t="s">
        <v>49</v>
      </c>
      <c r="R91" s="51"/>
      <c r="S91" s="51"/>
      <c r="T91" s="51"/>
      <c r="U91" s="51"/>
    </row>
    <row r="92" ht="54" customHeight="1" spans="1:21">
      <c r="A92" s="39" t="s">
        <v>8</v>
      </c>
      <c r="B92" s="39" t="s">
        <v>195</v>
      </c>
      <c r="C92" s="39" t="s">
        <v>299</v>
      </c>
      <c r="D92" s="63" t="s">
        <v>300</v>
      </c>
      <c r="E92" s="41">
        <v>2019</v>
      </c>
      <c r="F92" s="39" t="s">
        <v>301</v>
      </c>
      <c r="G92" s="43">
        <v>22.5</v>
      </c>
      <c r="H92" s="43"/>
      <c r="I92" s="70">
        <v>18.5144</v>
      </c>
      <c r="J92" s="70">
        <v>18.5144</v>
      </c>
      <c r="K92" s="69"/>
      <c r="L92" s="69"/>
      <c r="M92" s="69"/>
      <c r="N92" s="70">
        <v>18.5144</v>
      </c>
      <c r="O92" s="68"/>
      <c r="P92" s="51" t="s">
        <v>11</v>
      </c>
      <c r="Q92" s="51" t="s">
        <v>49</v>
      </c>
      <c r="R92" s="51"/>
      <c r="S92" s="51"/>
      <c r="T92" s="51"/>
      <c r="U92" s="51"/>
    </row>
    <row r="93" ht="54" customHeight="1" spans="1:21">
      <c r="A93" s="39" t="s">
        <v>8</v>
      </c>
      <c r="B93" s="39" t="s">
        <v>195</v>
      </c>
      <c r="C93" s="39" t="s">
        <v>302</v>
      </c>
      <c r="D93" s="39" t="s">
        <v>303</v>
      </c>
      <c r="E93" s="41">
        <v>2019</v>
      </c>
      <c r="F93" s="39" t="s">
        <v>304</v>
      </c>
      <c r="G93" s="43">
        <v>61.2</v>
      </c>
      <c r="H93" s="43">
        <v>47.57</v>
      </c>
      <c r="I93" s="70">
        <v>12.05</v>
      </c>
      <c r="J93" s="70">
        <v>12.05</v>
      </c>
      <c r="K93" s="69"/>
      <c r="L93" s="69"/>
      <c r="M93" s="69"/>
      <c r="N93" s="70">
        <v>12.05</v>
      </c>
      <c r="O93" s="68"/>
      <c r="P93" s="51" t="s">
        <v>11</v>
      </c>
      <c r="Q93" s="51" t="s">
        <v>49</v>
      </c>
      <c r="R93" s="51"/>
      <c r="S93" s="51"/>
      <c r="T93" s="51"/>
      <c r="U93" s="51" t="s">
        <v>305</v>
      </c>
    </row>
    <row r="94" ht="54" customHeight="1" spans="1:21">
      <c r="A94" s="39" t="s">
        <v>8</v>
      </c>
      <c r="B94" s="39" t="s">
        <v>195</v>
      </c>
      <c r="C94" s="39" t="s">
        <v>306</v>
      </c>
      <c r="D94" s="39" t="s">
        <v>307</v>
      </c>
      <c r="E94" s="41">
        <v>2019</v>
      </c>
      <c r="F94" s="39" t="s">
        <v>308</v>
      </c>
      <c r="G94" s="43">
        <v>43.35</v>
      </c>
      <c r="H94" s="43">
        <v>7.84</v>
      </c>
      <c r="I94" s="70">
        <v>21.72</v>
      </c>
      <c r="J94" s="70">
        <v>21.72</v>
      </c>
      <c r="K94" s="69"/>
      <c r="L94" s="69"/>
      <c r="M94" s="69"/>
      <c r="N94" s="70">
        <v>21.72</v>
      </c>
      <c r="O94" s="68"/>
      <c r="P94" s="51" t="s">
        <v>11</v>
      </c>
      <c r="Q94" s="51" t="s">
        <v>49</v>
      </c>
      <c r="R94" s="51"/>
      <c r="S94" s="51"/>
      <c r="T94" s="51"/>
      <c r="U94" s="51" t="s">
        <v>309</v>
      </c>
    </row>
    <row r="95" ht="54" customHeight="1" spans="1:21">
      <c r="A95" s="39" t="s">
        <v>8</v>
      </c>
      <c r="B95" s="39" t="s">
        <v>195</v>
      </c>
      <c r="C95" s="39" t="s">
        <v>310</v>
      </c>
      <c r="D95" s="39" t="s">
        <v>311</v>
      </c>
      <c r="E95" s="41">
        <v>2019</v>
      </c>
      <c r="F95" s="39" t="s">
        <v>312</v>
      </c>
      <c r="G95" s="43">
        <v>49</v>
      </c>
      <c r="H95" s="43">
        <v>21.7</v>
      </c>
      <c r="I95" s="70">
        <v>16.797</v>
      </c>
      <c r="J95" s="70">
        <v>16.797</v>
      </c>
      <c r="K95" s="69"/>
      <c r="L95" s="69"/>
      <c r="M95" s="69"/>
      <c r="N95" s="70">
        <v>16.797</v>
      </c>
      <c r="O95" s="68"/>
      <c r="P95" s="51" t="s">
        <v>11</v>
      </c>
      <c r="Q95" s="51" t="s">
        <v>49</v>
      </c>
      <c r="R95" s="51"/>
      <c r="S95" s="51"/>
      <c r="T95" s="51"/>
      <c r="U95" s="51" t="s">
        <v>313</v>
      </c>
    </row>
    <row r="96" ht="54" customHeight="1" spans="1:21">
      <c r="A96" s="39" t="s">
        <v>8</v>
      </c>
      <c r="B96" s="39" t="s">
        <v>195</v>
      </c>
      <c r="C96" s="39" t="s">
        <v>157</v>
      </c>
      <c r="D96" s="39" t="s">
        <v>314</v>
      </c>
      <c r="E96" s="41">
        <v>2019</v>
      </c>
      <c r="F96" s="39" t="s">
        <v>315</v>
      </c>
      <c r="G96" s="43">
        <v>10</v>
      </c>
      <c r="H96" s="43"/>
      <c r="I96" s="70">
        <v>4.74</v>
      </c>
      <c r="J96" s="70">
        <v>4.74</v>
      </c>
      <c r="K96" s="69"/>
      <c r="L96" s="69"/>
      <c r="M96" s="69"/>
      <c r="N96" s="70">
        <v>4.74</v>
      </c>
      <c r="O96" s="68"/>
      <c r="P96" s="51" t="s">
        <v>11</v>
      </c>
      <c r="Q96" s="51" t="s">
        <v>49</v>
      </c>
      <c r="R96" s="51"/>
      <c r="S96" s="51"/>
      <c r="T96" s="51"/>
      <c r="U96" s="51"/>
    </row>
    <row r="97" ht="54" customHeight="1" spans="1:21">
      <c r="A97" s="39" t="s">
        <v>8</v>
      </c>
      <c r="B97" s="39" t="s">
        <v>195</v>
      </c>
      <c r="C97" s="39" t="s">
        <v>316</v>
      </c>
      <c r="D97" s="39" t="s">
        <v>317</v>
      </c>
      <c r="E97" s="41">
        <v>2019</v>
      </c>
      <c r="F97" s="39" t="s">
        <v>318</v>
      </c>
      <c r="G97" s="64">
        <v>41</v>
      </c>
      <c r="H97" s="64">
        <v>33.1</v>
      </c>
      <c r="I97" s="70">
        <v>7.6</v>
      </c>
      <c r="J97" s="70">
        <v>7.6</v>
      </c>
      <c r="K97" s="69"/>
      <c r="L97" s="69"/>
      <c r="M97" s="69"/>
      <c r="N97" s="70">
        <v>7.6</v>
      </c>
      <c r="O97" s="68"/>
      <c r="P97" s="51" t="s">
        <v>11</v>
      </c>
      <c r="Q97" s="51" t="s">
        <v>49</v>
      </c>
      <c r="R97" s="51"/>
      <c r="S97" s="51"/>
      <c r="T97" s="51"/>
      <c r="U97" s="51" t="s">
        <v>319</v>
      </c>
    </row>
    <row r="98" ht="54" customHeight="1" spans="1:21">
      <c r="A98" s="39" t="s">
        <v>8</v>
      </c>
      <c r="B98" s="39" t="s">
        <v>195</v>
      </c>
      <c r="C98" s="39" t="s">
        <v>181</v>
      </c>
      <c r="D98" s="39" t="s">
        <v>320</v>
      </c>
      <c r="E98" s="41">
        <v>2019</v>
      </c>
      <c r="F98" s="39" t="s">
        <v>321</v>
      </c>
      <c r="G98" s="64">
        <v>46.05</v>
      </c>
      <c r="H98" s="64">
        <v>36.95</v>
      </c>
      <c r="I98" s="70">
        <v>4.005</v>
      </c>
      <c r="J98" s="70">
        <v>4.005</v>
      </c>
      <c r="K98" s="69"/>
      <c r="L98" s="69"/>
      <c r="M98" s="69"/>
      <c r="N98" s="70">
        <v>4.005</v>
      </c>
      <c r="O98" s="68"/>
      <c r="P98" s="51" t="s">
        <v>11</v>
      </c>
      <c r="Q98" s="51" t="s">
        <v>49</v>
      </c>
      <c r="R98" s="51"/>
      <c r="S98" s="51"/>
      <c r="T98" s="51"/>
      <c r="U98" s="51" t="s">
        <v>322</v>
      </c>
    </row>
    <row r="99" ht="54" customHeight="1" spans="1:21">
      <c r="A99" s="39" t="s">
        <v>8</v>
      </c>
      <c r="B99" s="39" t="s">
        <v>195</v>
      </c>
      <c r="C99" s="39" t="s">
        <v>189</v>
      </c>
      <c r="D99" s="63" t="s">
        <v>323</v>
      </c>
      <c r="E99" s="41">
        <v>2019</v>
      </c>
      <c r="F99" s="39" t="s">
        <v>324</v>
      </c>
      <c r="G99" s="64">
        <v>13.536</v>
      </c>
      <c r="H99" s="64">
        <v>6.768</v>
      </c>
      <c r="I99" s="70">
        <v>2.248</v>
      </c>
      <c r="J99" s="70">
        <v>2.248</v>
      </c>
      <c r="K99" s="69"/>
      <c r="L99" s="69"/>
      <c r="M99" s="69"/>
      <c r="N99" s="70">
        <v>2.248</v>
      </c>
      <c r="O99" s="68"/>
      <c r="P99" s="51" t="s">
        <v>11</v>
      </c>
      <c r="Q99" s="51" t="s">
        <v>49</v>
      </c>
      <c r="R99" s="51"/>
      <c r="S99" s="51"/>
      <c r="T99" s="51"/>
      <c r="U99" s="51" t="s">
        <v>325</v>
      </c>
    </row>
    <row r="100" ht="54" customHeight="1" spans="1:21">
      <c r="A100" s="39" t="s">
        <v>8</v>
      </c>
      <c r="B100" s="39" t="s">
        <v>195</v>
      </c>
      <c r="C100" s="39" t="s">
        <v>326</v>
      </c>
      <c r="D100" s="63" t="s">
        <v>327</v>
      </c>
      <c r="E100" s="41">
        <v>2019</v>
      </c>
      <c r="F100" s="39" t="s">
        <v>328</v>
      </c>
      <c r="G100" s="64">
        <v>10.52</v>
      </c>
      <c r="H100" s="64">
        <v>5.26</v>
      </c>
      <c r="I100" s="70">
        <v>4.34</v>
      </c>
      <c r="J100" s="70">
        <v>4.34</v>
      </c>
      <c r="K100" s="69"/>
      <c r="L100" s="69"/>
      <c r="M100" s="69"/>
      <c r="N100" s="70">
        <v>4.34</v>
      </c>
      <c r="O100" s="68"/>
      <c r="P100" s="51" t="s">
        <v>11</v>
      </c>
      <c r="Q100" s="51" t="s">
        <v>49</v>
      </c>
      <c r="R100" s="51"/>
      <c r="S100" s="51"/>
      <c r="T100" s="51"/>
      <c r="U100" s="51" t="s">
        <v>329</v>
      </c>
    </row>
    <row r="101" ht="54" customHeight="1" spans="1:21">
      <c r="A101" s="39" t="s">
        <v>8</v>
      </c>
      <c r="B101" s="39" t="s">
        <v>195</v>
      </c>
      <c r="C101" s="39" t="s">
        <v>330</v>
      </c>
      <c r="D101" s="63" t="s">
        <v>331</v>
      </c>
      <c r="E101" s="41">
        <v>2019</v>
      </c>
      <c r="F101" s="39" t="s">
        <v>332</v>
      </c>
      <c r="G101" s="64">
        <v>20.9</v>
      </c>
      <c r="H101" s="64">
        <v>10.45</v>
      </c>
      <c r="I101" s="70">
        <v>4.45</v>
      </c>
      <c r="J101" s="70">
        <v>4.45</v>
      </c>
      <c r="K101" s="69"/>
      <c r="L101" s="69"/>
      <c r="M101" s="69"/>
      <c r="N101" s="70">
        <v>4.45</v>
      </c>
      <c r="O101" s="68"/>
      <c r="P101" s="51" t="s">
        <v>11</v>
      </c>
      <c r="Q101" s="51" t="s">
        <v>49</v>
      </c>
      <c r="R101" s="51"/>
      <c r="S101" s="51"/>
      <c r="T101" s="51"/>
      <c r="U101" s="51" t="s">
        <v>333</v>
      </c>
    </row>
    <row r="102" ht="54" customHeight="1" spans="1:21">
      <c r="A102" s="39" t="s">
        <v>8</v>
      </c>
      <c r="B102" s="39" t="s">
        <v>195</v>
      </c>
      <c r="C102" s="39" t="s">
        <v>334</v>
      </c>
      <c r="D102" s="39" t="s">
        <v>335</v>
      </c>
      <c r="E102" s="41">
        <v>2019</v>
      </c>
      <c r="F102" s="39" t="s">
        <v>336</v>
      </c>
      <c r="G102" s="64">
        <v>63.64</v>
      </c>
      <c r="H102" s="64">
        <v>46.78</v>
      </c>
      <c r="I102" s="70">
        <v>7.476</v>
      </c>
      <c r="J102" s="70">
        <v>7.476</v>
      </c>
      <c r="K102" s="69"/>
      <c r="L102" s="69"/>
      <c r="M102" s="69"/>
      <c r="N102" s="70">
        <v>7.476</v>
      </c>
      <c r="O102" s="68"/>
      <c r="P102" s="51" t="s">
        <v>11</v>
      </c>
      <c r="Q102" s="51" t="s">
        <v>49</v>
      </c>
      <c r="R102" s="51"/>
      <c r="S102" s="51"/>
      <c r="T102" s="51"/>
      <c r="U102" s="51" t="s">
        <v>337</v>
      </c>
    </row>
    <row r="103" ht="54" customHeight="1" spans="1:21">
      <c r="A103" s="39" t="s">
        <v>8</v>
      </c>
      <c r="B103" s="39" t="s">
        <v>195</v>
      </c>
      <c r="C103" s="39" t="s">
        <v>338</v>
      </c>
      <c r="D103" s="63" t="s">
        <v>339</v>
      </c>
      <c r="E103" s="41">
        <v>2019</v>
      </c>
      <c r="F103" s="39" t="s">
        <v>340</v>
      </c>
      <c r="G103" s="64">
        <v>20.2</v>
      </c>
      <c r="H103" s="64">
        <v>14.64</v>
      </c>
      <c r="I103" s="70">
        <v>2.64</v>
      </c>
      <c r="J103" s="70">
        <v>2.64</v>
      </c>
      <c r="K103" s="69"/>
      <c r="L103" s="69"/>
      <c r="M103" s="69"/>
      <c r="N103" s="70">
        <v>2.64</v>
      </c>
      <c r="O103" s="68"/>
      <c r="P103" s="51" t="s">
        <v>11</v>
      </c>
      <c r="Q103" s="51" t="s">
        <v>49</v>
      </c>
      <c r="R103" s="51"/>
      <c r="S103" s="51"/>
      <c r="T103" s="51"/>
      <c r="U103" s="51" t="s">
        <v>341</v>
      </c>
    </row>
    <row r="104" ht="54" customHeight="1" spans="1:21">
      <c r="A104" s="39" t="s">
        <v>8</v>
      </c>
      <c r="B104" s="39" t="s">
        <v>195</v>
      </c>
      <c r="C104" s="39" t="s">
        <v>342</v>
      </c>
      <c r="D104" s="39" t="s">
        <v>343</v>
      </c>
      <c r="E104" s="41">
        <v>2019</v>
      </c>
      <c r="F104" s="39" t="s">
        <v>344</v>
      </c>
      <c r="G104" s="64">
        <v>90</v>
      </c>
      <c r="H104" s="64">
        <v>12.33</v>
      </c>
      <c r="I104" s="70">
        <v>7.812</v>
      </c>
      <c r="J104" s="70">
        <v>7.812</v>
      </c>
      <c r="K104" s="69"/>
      <c r="L104" s="69"/>
      <c r="M104" s="69"/>
      <c r="N104" s="70">
        <v>7.812</v>
      </c>
      <c r="O104" s="68"/>
      <c r="P104" s="51" t="s">
        <v>11</v>
      </c>
      <c r="Q104" s="51" t="s">
        <v>49</v>
      </c>
      <c r="R104" s="51"/>
      <c r="S104" s="51"/>
      <c r="T104" s="51"/>
      <c r="U104" s="51" t="s">
        <v>345</v>
      </c>
    </row>
    <row r="105" ht="29" customHeight="1" spans="1:21">
      <c r="A105" s="34" t="s">
        <v>9</v>
      </c>
      <c r="B105" s="34"/>
      <c r="C105" s="34"/>
      <c r="D105" s="34"/>
      <c r="E105" s="34"/>
      <c r="F105" s="34"/>
      <c r="G105" s="34">
        <f>SUM(G106)</f>
        <v>74.5</v>
      </c>
      <c r="H105" s="34">
        <v>0</v>
      </c>
      <c r="I105" s="34">
        <f t="shared" ref="I105:N105" si="7">SUM(I106)</f>
        <v>27.36</v>
      </c>
      <c r="J105" s="34">
        <f t="shared" si="7"/>
        <v>27.36</v>
      </c>
      <c r="K105" s="34">
        <f t="shared" si="7"/>
        <v>0</v>
      </c>
      <c r="L105" s="34">
        <f t="shared" si="7"/>
        <v>0</v>
      </c>
      <c r="M105" s="34">
        <f t="shared" si="7"/>
        <v>0</v>
      </c>
      <c r="N105" s="34">
        <f t="shared" si="7"/>
        <v>27.36</v>
      </c>
      <c r="O105" s="68"/>
      <c r="P105" s="61"/>
      <c r="Q105" s="51"/>
      <c r="R105" s="51"/>
      <c r="S105" s="51"/>
      <c r="T105" s="51"/>
      <c r="U105" s="76"/>
    </row>
    <row r="106" ht="76" customHeight="1" spans="1:21">
      <c r="A106" s="39" t="s">
        <v>8</v>
      </c>
      <c r="B106" s="63" t="s">
        <v>346</v>
      </c>
      <c r="C106" s="39" t="s">
        <v>347</v>
      </c>
      <c r="D106" s="63" t="s">
        <v>348</v>
      </c>
      <c r="E106" s="41">
        <v>2019</v>
      </c>
      <c r="F106" s="39" t="s">
        <v>349</v>
      </c>
      <c r="G106" s="43">
        <v>74.5</v>
      </c>
      <c r="H106" s="43"/>
      <c r="I106" s="70">
        <v>27.36</v>
      </c>
      <c r="J106" s="70">
        <v>27.36</v>
      </c>
      <c r="K106" s="71"/>
      <c r="L106" s="69"/>
      <c r="M106" s="69"/>
      <c r="N106" s="70">
        <v>27.36</v>
      </c>
      <c r="O106" s="68"/>
      <c r="P106" s="51" t="s">
        <v>11</v>
      </c>
      <c r="Q106" s="51" t="s">
        <v>49</v>
      </c>
      <c r="R106" s="51"/>
      <c r="S106" s="51"/>
      <c r="T106" s="51"/>
      <c r="U106" s="51"/>
    </row>
  </sheetData>
  <mergeCells count="26">
    <mergeCell ref="A1:B1"/>
    <mergeCell ref="A2:U2"/>
    <mergeCell ref="S3:U3"/>
    <mergeCell ref="G4:N4"/>
    <mergeCell ref="J5:N5"/>
    <mergeCell ref="A7:F7"/>
    <mergeCell ref="A8:F8"/>
    <mergeCell ref="A45:F45"/>
    <mergeCell ref="A60:F60"/>
    <mergeCell ref="A105:F105"/>
    <mergeCell ref="A4:A6"/>
    <mergeCell ref="B4:B6"/>
    <mergeCell ref="C4:C6"/>
    <mergeCell ref="D4:D6"/>
    <mergeCell ref="E4:E6"/>
    <mergeCell ref="F4:F6"/>
    <mergeCell ref="G5:G6"/>
    <mergeCell ref="H5:H6"/>
    <mergeCell ref="I5:I6"/>
    <mergeCell ref="O4:O6"/>
    <mergeCell ref="P4:P6"/>
    <mergeCell ref="Q4:Q6"/>
    <mergeCell ref="R4:R6"/>
    <mergeCell ref="S4:S6"/>
    <mergeCell ref="T4:T6"/>
    <mergeCell ref="U4:U6"/>
  </mergeCells>
  <pageMargins left="0.472222222222222" right="0.314583333333333" top="0.826388888888889" bottom="0.314583333333333" header="0.5" footer="0.5"/>
  <pageSetup paperSize="9" scale="87" fitToHeight="0" orientation="landscape" horizontalDpi="600"/>
  <headerFooter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S17"/>
  <sheetViews>
    <sheetView workbookViewId="0">
      <selection activeCell="N6" sqref="N6"/>
    </sheetView>
  </sheetViews>
  <sheetFormatPr defaultColWidth="9" defaultRowHeight="19" customHeight="1"/>
  <cols>
    <col min="1" max="1" width="7.125" customWidth="1"/>
    <col min="2" max="2" width="18.25" customWidth="1"/>
    <col min="3" max="3" width="42" customWidth="1"/>
    <col min="4" max="7" width="6.375" hidden="1" customWidth="1"/>
    <col min="8" max="9" width="9" hidden="1" customWidth="1"/>
    <col min="10" max="10" width="6.75" customWidth="1"/>
    <col min="11" max="13" width="7.375" customWidth="1"/>
    <col min="14" max="14" width="5.875" customWidth="1"/>
    <col min="15" max="15" width="5.375" customWidth="1"/>
    <col min="16" max="16" width="7.375" customWidth="1"/>
    <col min="17" max="18" width="6.375" customWidth="1"/>
    <col min="19" max="19" width="5.125" customWidth="1"/>
  </cols>
  <sheetData>
    <row r="1" customHeight="1" spans="1:19">
      <c r="A1" s="8" t="s">
        <v>31</v>
      </c>
      <c r="B1" s="9" t="s">
        <v>350</v>
      </c>
      <c r="C1" s="9"/>
      <c r="D1" s="8" t="s">
        <v>351</v>
      </c>
      <c r="E1" s="8"/>
      <c r="F1" s="8"/>
      <c r="G1" s="8"/>
      <c r="H1" s="8" t="s">
        <v>40</v>
      </c>
      <c r="I1" s="8" t="s">
        <v>352</v>
      </c>
      <c r="J1" s="8" t="s">
        <v>353</v>
      </c>
      <c r="K1" s="8" t="s">
        <v>11</v>
      </c>
      <c r="L1" s="8" t="s">
        <v>354</v>
      </c>
      <c r="M1" s="8" t="s">
        <v>355</v>
      </c>
      <c r="N1" s="8" t="s">
        <v>356</v>
      </c>
      <c r="O1" s="8" t="s">
        <v>357</v>
      </c>
      <c r="P1" s="8" t="s">
        <v>358</v>
      </c>
      <c r="Q1" s="8"/>
      <c r="R1" s="8"/>
      <c r="S1" s="8"/>
    </row>
    <row r="2" customHeight="1" spans="1:19">
      <c r="A2" s="8"/>
      <c r="B2" s="8" t="s">
        <v>359</v>
      </c>
      <c r="C2" s="8" t="s">
        <v>20</v>
      </c>
      <c r="D2" s="8" t="s">
        <v>36</v>
      </c>
      <c r="E2" s="8" t="s">
        <v>37</v>
      </c>
      <c r="F2" s="8" t="s">
        <v>38</v>
      </c>
      <c r="G2" s="8" t="s">
        <v>39</v>
      </c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</row>
    <row r="3" customHeight="1" spans="1:19">
      <c r="A3" s="10" t="s">
        <v>35</v>
      </c>
      <c r="B3" s="10" t="s">
        <v>360</v>
      </c>
      <c r="C3" s="11" t="s">
        <v>361</v>
      </c>
      <c r="D3" s="12">
        <v>109</v>
      </c>
      <c r="E3" s="12"/>
      <c r="F3" s="12"/>
      <c r="G3" s="12"/>
      <c r="H3" s="12">
        <v>109</v>
      </c>
      <c r="I3" s="12"/>
      <c r="J3" s="12">
        <f>H3-I3</f>
        <v>109</v>
      </c>
      <c r="K3" s="12">
        <v>57.87</v>
      </c>
      <c r="L3" s="12">
        <v>14.53</v>
      </c>
      <c r="M3" s="12"/>
      <c r="N3" s="12"/>
      <c r="O3" s="12"/>
      <c r="P3" s="12">
        <v>36.6</v>
      </c>
      <c r="Q3" s="12"/>
      <c r="R3" s="12">
        <f ca="1">SUM(K3:Q3:Q3)</f>
        <v>109</v>
      </c>
      <c r="S3" s="12">
        <f ca="1">J3-R3</f>
        <v>0</v>
      </c>
    </row>
    <row r="4" customHeight="1" spans="1:19">
      <c r="A4" s="10" t="s">
        <v>35</v>
      </c>
      <c r="B4" s="10" t="s">
        <v>362</v>
      </c>
      <c r="C4" s="11" t="s">
        <v>363</v>
      </c>
      <c r="D4" s="12"/>
      <c r="E4" s="12"/>
      <c r="F4" s="12">
        <v>100</v>
      </c>
      <c r="G4" s="12"/>
      <c r="H4" s="12">
        <v>100</v>
      </c>
      <c r="I4" s="12"/>
      <c r="J4" s="12">
        <f t="shared" ref="J4:J9" si="0">H4-I4</f>
        <v>100</v>
      </c>
      <c r="K4" s="12"/>
      <c r="L4" s="12">
        <v>100</v>
      </c>
      <c r="M4" s="12"/>
      <c r="N4" s="12"/>
      <c r="O4" s="12"/>
      <c r="P4" s="12"/>
      <c r="Q4" s="12"/>
      <c r="R4" s="12">
        <f ca="1" t="shared" ref="R4:R9" si="1">SUM(K4:Q4:Q4)</f>
        <v>100</v>
      </c>
      <c r="S4" s="12">
        <f ca="1" t="shared" ref="S4:S9" si="2">J4-R4</f>
        <v>0</v>
      </c>
    </row>
    <row r="5" customHeight="1" spans="1:19">
      <c r="A5" s="10" t="s">
        <v>35</v>
      </c>
      <c r="B5" s="10" t="s">
        <v>364</v>
      </c>
      <c r="C5" s="11" t="s">
        <v>365</v>
      </c>
      <c r="D5" s="12"/>
      <c r="E5" s="12"/>
      <c r="F5" s="12">
        <v>108</v>
      </c>
      <c r="G5" s="12"/>
      <c r="H5" s="12">
        <v>108</v>
      </c>
      <c r="I5" s="12"/>
      <c r="J5" s="12">
        <f t="shared" si="0"/>
        <v>108</v>
      </c>
      <c r="K5" s="12"/>
      <c r="L5" s="12">
        <v>108</v>
      </c>
      <c r="M5" s="12"/>
      <c r="N5" s="12"/>
      <c r="O5" s="12"/>
      <c r="P5" s="12"/>
      <c r="Q5" s="12"/>
      <c r="R5" s="12">
        <f ca="1" t="shared" si="1"/>
        <v>108</v>
      </c>
      <c r="S5" s="12">
        <f ca="1" t="shared" si="2"/>
        <v>0</v>
      </c>
    </row>
    <row r="6" customHeight="1" spans="1:19">
      <c r="A6" s="10" t="s">
        <v>35</v>
      </c>
      <c r="B6" s="10" t="s">
        <v>366</v>
      </c>
      <c r="C6" s="11" t="s">
        <v>367</v>
      </c>
      <c r="D6" s="12"/>
      <c r="E6" s="12"/>
      <c r="F6" s="12">
        <v>35</v>
      </c>
      <c r="G6" s="12"/>
      <c r="H6" s="12">
        <v>35</v>
      </c>
      <c r="I6" s="12"/>
      <c r="J6" s="12">
        <f t="shared" si="0"/>
        <v>35</v>
      </c>
      <c r="K6" s="12"/>
      <c r="L6" s="12">
        <v>35</v>
      </c>
      <c r="M6" s="12"/>
      <c r="N6" s="12"/>
      <c r="O6" s="12"/>
      <c r="P6" s="12"/>
      <c r="Q6" s="12"/>
      <c r="R6" s="12">
        <f ca="1" t="shared" si="1"/>
        <v>35</v>
      </c>
      <c r="S6" s="12">
        <f ca="1" t="shared" si="2"/>
        <v>0</v>
      </c>
    </row>
    <row r="7" customHeight="1" spans="1:19">
      <c r="A7" s="10" t="s">
        <v>35</v>
      </c>
      <c r="B7" s="10" t="s">
        <v>368</v>
      </c>
      <c r="C7" s="11" t="s">
        <v>369</v>
      </c>
      <c r="D7" s="12"/>
      <c r="E7" s="12"/>
      <c r="F7" s="12"/>
      <c r="G7" s="12">
        <v>27.04</v>
      </c>
      <c r="H7" s="12">
        <v>27.04</v>
      </c>
      <c r="I7" s="12">
        <v>23.55</v>
      </c>
      <c r="J7" s="12">
        <f t="shared" si="0"/>
        <v>3.49</v>
      </c>
      <c r="K7" s="12"/>
      <c r="L7" s="12">
        <v>3.49</v>
      </c>
      <c r="M7" s="12"/>
      <c r="N7" s="12"/>
      <c r="O7" s="12"/>
      <c r="P7" s="12"/>
      <c r="Q7" s="12"/>
      <c r="R7" s="12">
        <f ca="1" t="shared" si="1"/>
        <v>3.49</v>
      </c>
      <c r="S7" s="12">
        <f ca="1" t="shared" si="2"/>
        <v>0</v>
      </c>
    </row>
    <row r="8" customHeight="1" spans="1:19">
      <c r="A8" s="10" t="s">
        <v>35</v>
      </c>
      <c r="B8" s="10" t="s">
        <v>370</v>
      </c>
      <c r="C8" s="11" t="s">
        <v>371</v>
      </c>
      <c r="D8" s="12"/>
      <c r="E8" s="12"/>
      <c r="F8" s="12"/>
      <c r="G8" s="12">
        <v>231.66</v>
      </c>
      <c r="H8" s="12">
        <v>231.66</v>
      </c>
      <c r="I8" s="12"/>
      <c r="J8" s="12">
        <f t="shared" si="0"/>
        <v>231.66</v>
      </c>
      <c r="K8" s="12">
        <v>231.66</v>
      </c>
      <c r="L8" s="12"/>
      <c r="M8" s="12"/>
      <c r="N8" s="12"/>
      <c r="O8" s="12"/>
      <c r="P8" s="12"/>
      <c r="Q8" s="12"/>
      <c r="R8" s="12">
        <f ca="1" t="shared" si="1"/>
        <v>231.66</v>
      </c>
      <c r="S8" s="12">
        <f ca="1" t="shared" si="2"/>
        <v>0</v>
      </c>
    </row>
    <row r="9" customHeight="1" spans="1:19">
      <c r="A9" s="10" t="s">
        <v>35</v>
      </c>
      <c r="B9" s="10" t="s">
        <v>372</v>
      </c>
      <c r="C9" s="11" t="s">
        <v>373</v>
      </c>
      <c r="D9" s="12"/>
      <c r="E9" s="12"/>
      <c r="F9" s="12"/>
      <c r="G9" s="12">
        <v>719.29</v>
      </c>
      <c r="H9" s="12">
        <v>719.29</v>
      </c>
      <c r="I9" s="12">
        <v>719.22</v>
      </c>
      <c r="J9" s="12">
        <f t="shared" si="0"/>
        <v>0.0699999999999363</v>
      </c>
      <c r="K9" s="12"/>
      <c r="L9" s="12"/>
      <c r="M9" s="12"/>
      <c r="N9" s="12"/>
      <c r="O9" s="12"/>
      <c r="P9" s="12"/>
      <c r="Q9" s="12"/>
      <c r="R9" s="12">
        <f ca="1" t="shared" si="1"/>
        <v>0</v>
      </c>
      <c r="S9" s="12">
        <f ca="1" t="shared" si="2"/>
        <v>0.0699999999999363</v>
      </c>
    </row>
    <row r="10" customHeight="1" spans="1:19">
      <c r="A10" s="13"/>
      <c r="B10" s="14"/>
      <c r="C10" s="15"/>
      <c r="D10" s="16">
        <f>SUM(D3:D9)</f>
        <v>109</v>
      </c>
      <c r="E10" s="16">
        <f t="shared" ref="E10:J10" si="3">SUM(E3:E9)</f>
        <v>0</v>
      </c>
      <c r="F10" s="16">
        <f t="shared" si="3"/>
        <v>243</v>
      </c>
      <c r="G10" s="16">
        <f t="shared" si="3"/>
        <v>977.99</v>
      </c>
      <c r="H10" s="16">
        <f t="shared" si="3"/>
        <v>1329.99</v>
      </c>
      <c r="I10" s="16">
        <f t="shared" si="3"/>
        <v>742.77</v>
      </c>
      <c r="J10" s="16">
        <f t="shared" si="3"/>
        <v>587.22</v>
      </c>
      <c r="K10" s="16">
        <f t="shared" ref="K10:S10" si="4">SUM(K3:K9)</f>
        <v>289.53</v>
      </c>
      <c r="L10" s="16">
        <f t="shared" si="4"/>
        <v>261.02</v>
      </c>
      <c r="M10" s="16">
        <f t="shared" si="4"/>
        <v>0</v>
      </c>
      <c r="N10" s="16">
        <f t="shared" si="4"/>
        <v>0</v>
      </c>
      <c r="O10" s="16">
        <f t="shared" si="4"/>
        <v>0</v>
      </c>
      <c r="P10" s="16">
        <f t="shared" si="4"/>
        <v>36.6</v>
      </c>
      <c r="Q10" s="16">
        <f t="shared" si="4"/>
        <v>0</v>
      </c>
      <c r="R10" s="16">
        <f ca="1" t="shared" si="4"/>
        <v>587.15</v>
      </c>
      <c r="S10" s="16">
        <f ca="1" t="shared" si="4"/>
        <v>0.0699999999999363</v>
      </c>
    </row>
    <row r="11" s="1" customFormat="1" customHeight="1" spans="1:19">
      <c r="A11" s="10" t="s">
        <v>374</v>
      </c>
      <c r="B11" s="10" t="s">
        <v>375</v>
      </c>
      <c r="C11" s="10" t="s">
        <v>376</v>
      </c>
      <c r="D11" s="12">
        <v>1368</v>
      </c>
      <c r="E11" s="12"/>
      <c r="F11" s="12"/>
      <c r="G11" s="12"/>
      <c r="H11" s="12">
        <f>SUM(D11:G11)</f>
        <v>1368</v>
      </c>
      <c r="I11" s="12"/>
      <c r="J11" s="12">
        <f>H11-I11</f>
        <v>1368</v>
      </c>
      <c r="K11" s="12"/>
      <c r="L11" s="12"/>
      <c r="M11" s="12">
        <v>965.2</v>
      </c>
      <c r="N11" s="12"/>
      <c r="O11" s="12"/>
      <c r="P11" s="12">
        <v>402.8</v>
      </c>
      <c r="Q11" s="12"/>
      <c r="R11" s="12">
        <f>SUM(K11:Q11)</f>
        <v>1368</v>
      </c>
      <c r="S11" s="12">
        <f>J11-R11</f>
        <v>0</v>
      </c>
    </row>
    <row r="12" s="1" customFormat="1" customHeight="1" spans="1:19">
      <c r="A12" s="10" t="s">
        <v>374</v>
      </c>
      <c r="B12" s="10" t="s">
        <v>377</v>
      </c>
      <c r="C12" s="10" t="s">
        <v>378</v>
      </c>
      <c r="D12" s="12"/>
      <c r="E12" s="12"/>
      <c r="F12" s="12"/>
      <c r="G12" s="12">
        <v>705</v>
      </c>
      <c r="H12" s="12">
        <f>SUM(D12:G12)</f>
        <v>705</v>
      </c>
      <c r="I12" s="12">
        <v>227.42</v>
      </c>
      <c r="J12" s="12">
        <f>H12-I12</f>
        <v>477.58</v>
      </c>
      <c r="K12" s="12"/>
      <c r="L12" s="12">
        <v>184.58</v>
      </c>
      <c r="M12" s="12"/>
      <c r="N12" s="12">
        <v>48</v>
      </c>
      <c r="O12" s="12">
        <v>245</v>
      </c>
      <c r="P12" s="12"/>
      <c r="Q12" s="12"/>
      <c r="R12" s="12">
        <f>SUM(K12:Q12)</f>
        <v>477.58</v>
      </c>
      <c r="S12" s="12">
        <f>J12-R12</f>
        <v>0</v>
      </c>
    </row>
    <row r="13" s="1" customFormat="1" customHeight="1" spans="1:19">
      <c r="A13" s="10" t="s">
        <v>374</v>
      </c>
      <c r="B13" s="10" t="s">
        <v>379</v>
      </c>
      <c r="C13" s="10" t="s">
        <v>380</v>
      </c>
      <c r="D13" s="12"/>
      <c r="E13" s="12">
        <v>25</v>
      </c>
      <c r="F13" s="12"/>
      <c r="G13" s="12"/>
      <c r="H13" s="12">
        <f>SUM(D13:G13)</f>
        <v>25</v>
      </c>
      <c r="I13" s="12"/>
      <c r="J13" s="12">
        <f>H13-I13</f>
        <v>25</v>
      </c>
      <c r="K13" s="12"/>
      <c r="L13" s="12">
        <v>25</v>
      </c>
      <c r="M13" s="12"/>
      <c r="N13" s="12"/>
      <c r="O13" s="12"/>
      <c r="P13" s="12"/>
      <c r="Q13" s="12"/>
      <c r="R13" s="12">
        <f>SUM(K13:Q13)</f>
        <v>25</v>
      </c>
      <c r="S13" s="12">
        <f>J13-R13</f>
        <v>0</v>
      </c>
    </row>
    <row r="14" s="1" customFormat="1" customHeight="1" spans="1:19">
      <c r="A14" s="15"/>
      <c r="B14" s="17"/>
      <c r="C14" s="15"/>
      <c r="D14" s="16">
        <f t="shared" ref="D14:J14" si="5">SUM(D11:D13)</f>
        <v>1368</v>
      </c>
      <c r="E14" s="16">
        <f t="shared" si="5"/>
        <v>25</v>
      </c>
      <c r="F14" s="16">
        <f t="shared" si="5"/>
        <v>0</v>
      </c>
      <c r="G14" s="16">
        <f t="shared" si="5"/>
        <v>705</v>
      </c>
      <c r="H14" s="16">
        <f t="shared" si="5"/>
        <v>2098</v>
      </c>
      <c r="I14" s="16">
        <f t="shared" si="5"/>
        <v>227.42</v>
      </c>
      <c r="J14" s="16">
        <f t="shared" si="5"/>
        <v>1870.58</v>
      </c>
      <c r="K14" s="16">
        <f t="shared" ref="K14:S14" si="6">SUM(K11:K13)</f>
        <v>0</v>
      </c>
      <c r="L14" s="16">
        <f t="shared" si="6"/>
        <v>209.58</v>
      </c>
      <c r="M14" s="16">
        <f t="shared" si="6"/>
        <v>965.2</v>
      </c>
      <c r="N14" s="16">
        <f t="shared" si="6"/>
        <v>48</v>
      </c>
      <c r="O14" s="16">
        <f t="shared" si="6"/>
        <v>245</v>
      </c>
      <c r="P14" s="16">
        <f t="shared" si="6"/>
        <v>402.8</v>
      </c>
      <c r="Q14" s="16">
        <f t="shared" si="6"/>
        <v>0</v>
      </c>
      <c r="R14" s="16">
        <f t="shared" si="6"/>
        <v>1870.58</v>
      </c>
      <c r="S14" s="16">
        <f t="shared" si="6"/>
        <v>0</v>
      </c>
    </row>
    <row r="15" customHeight="1" spans="1:19">
      <c r="A15" s="15"/>
      <c r="B15" s="15"/>
      <c r="C15" s="17"/>
      <c r="D15" s="16">
        <f>D10+D14</f>
        <v>1477</v>
      </c>
      <c r="E15" s="16">
        <f t="shared" ref="E15:J15" si="7">E10+E14</f>
        <v>25</v>
      </c>
      <c r="F15" s="16">
        <f t="shared" si="7"/>
        <v>243</v>
      </c>
      <c r="G15" s="16">
        <f t="shared" si="7"/>
        <v>1682.99</v>
      </c>
      <c r="H15" s="16">
        <f t="shared" si="7"/>
        <v>3427.99</v>
      </c>
      <c r="I15" s="16">
        <f t="shared" si="7"/>
        <v>970.19</v>
      </c>
      <c r="J15" s="16">
        <f t="shared" si="7"/>
        <v>2457.8</v>
      </c>
      <c r="K15" s="16">
        <f t="shared" ref="K15:S15" si="8">K10+K14</f>
        <v>289.53</v>
      </c>
      <c r="L15" s="16">
        <f t="shared" si="8"/>
        <v>470.6</v>
      </c>
      <c r="M15" s="16">
        <f t="shared" si="8"/>
        <v>965.2</v>
      </c>
      <c r="N15" s="16">
        <f t="shared" si="8"/>
        <v>48</v>
      </c>
      <c r="O15" s="16">
        <f t="shared" si="8"/>
        <v>245</v>
      </c>
      <c r="P15" s="16">
        <f t="shared" si="8"/>
        <v>439.4</v>
      </c>
      <c r="Q15" s="16">
        <f t="shared" si="8"/>
        <v>0</v>
      </c>
      <c r="R15" s="16">
        <f ca="1" t="shared" si="8"/>
        <v>2457.73</v>
      </c>
      <c r="S15" s="16">
        <f ca="1" t="shared" si="8"/>
        <v>0.0699999999999363</v>
      </c>
    </row>
    <row r="16" customHeight="1" spans="11:18">
      <c r="K16">
        <v>289.53</v>
      </c>
      <c r="L16">
        <v>470.6</v>
      </c>
      <c r="M16">
        <v>965.2</v>
      </c>
      <c r="N16">
        <v>48</v>
      </c>
      <c r="O16">
        <v>245</v>
      </c>
      <c r="P16">
        <v>439.4</v>
      </c>
      <c r="R16" s="18">
        <f>SUM(K16:Q16)</f>
        <v>2457.73</v>
      </c>
    </row>
    <row r="17" s="7" customFormat="1" customHeight="1" spans="11:16">
      <c r="K17" s="7">
        <f t="shared" ref="K17:P17" si="9">K16-K15</f>
        <v>0</v>
      </c>
      <c r="L17" s="7">
        <f t="shared" si="9"/>
        <v>0</v>
      </c>
      <c r="M17" s="7">
        <f t="shared" si="9"/>
        <v>0</v>
      </c>
      <c r="N17" s="7">
        <f t="shared" si="9"/>
        <v>0</v>
      </c>
      <c r="O17" s="7">
        <f t="shared" si="9"/>
        <v>0</v>
      </c>
      <c r="P17" s="7">
        <f t="shared" si="9"/>
        <v>0</v>
      </c>
    </row>
  </sheetData>
  <mergeCells count="16">
    <mergeCell ref="B1:C1"/>
    <mergeCell ref="D1:G1"/>
    <mergeCell ref="A15:B15"/>
    <mergeCell ref="A1:A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Q1:Q2"/>
    <mergeCell ref="R1:R2"/>
    <mergeCell ref="S1:S2"/>
  </mergeCells>
  <dataValidations count="1">
    <dataValidation type="list" allowBlank="1" showInputMessage="1" showErrorMessage="1" sqref="A3 A9 A11 A15 A1:A2 A4:A6 A7:A8 A12:A13">
      <formula1>"财政专项,整合资金"</formula1>
    </dataValidation>
  </dataValidations>
  <pageMargins left="0.75" right="0.75" top="1" bottom="1" header="0.5" footer="0.5"/>
  <pageSetup paperSize="9" orientation="landscape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P8"/>
  <sheetViews>
    <sheetView workbookViewId="0">
      <selection activeCell="K10" sqref="K10"/>
    </sheetView>
  </sheetViews>
  <sheetFormatPr defaultColWidth="9" defaultRowHeight="13.5" outlineLevelRow="7"/>
  <sheetData>
    <row r="8" spans="16:16">
      <c r="P8" t="s">
        <v>381</v>
      </c>
    </row>
  </sheetData>
  <pageMargins left="0.75" right="0.75" top="1" bottom="1" header="0.5" footer="0.5"/>
  <pageSetup paperSize="9" orientation="portrait"/>
  <headerFooter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2:K23"/>
  <sheetViews>
    <sheetView zoomScale="130" zoomScaleNormal="130" workbookViewId="0">
      <selection activeCell="A11" sqref="A11"/>
    </sheetView>
  </sheetViews>
  <sheetFormatPr defaultColWidth="9" defaultRowHeight="13.5"/>
  <cols>
    <col min="1" max="1" width="30.875" customWidth="1"/>
    <col min="2" max="2" width="9" style="1"/>
    <col min="4" max="4" width="11.25" customWidth="1"/>
    <col min="8" max="8" width="13.75"/>
  </cols>
  <sheetData>
    <row r="2" spans="1:11">
      <c r="A2" t="s">
        <v>382</v>
      </c>
      <c r="B2" s="2">
        <v>54</v>
      </c>
      <c r="C2" s="1"/>
      <c r="D2" s="3">
        <v>54</v>
      </c>
      <c r="H2">
        <f t="shared" ref="H2:H10" si="0">B2-C2-D2-E2-G2-F2</f>
        <v>0</v>
      </c>
      <c r="K2">
        <v>68.04</v>
      </c>
    </row>
    <row r="3" spans="1:11">
      <c r="A3" t="s">
        <v>383</v>
      </c>
      <c r="B3" s="2">
        <v>50</v>
      </c>
      <c r="C3" s="4">
        <v>50</v>
      </c>
      <c r="D3" s="3"/>
      <c r="H3">
        <f t="shared" si="0"/>
        <v>0</v>
      </c>
      <c r="K3">
        <v>37.03</v>
      </c>
    </row>
    <row r="4" spans="1:11">
      <c r="A4" t="s">
        <v>384</v>
      </c>
      <c r="B4" s="1">
        <v>20</v>
      </c>
      <c r="C4" s="1"/>
      <c r="D4" s="3">
        <v>0.98</v>
      </c>
      <c r="G4" s="2">
        <v>1.75</v>
      </c>
      <c r="H4">
        <f t="shared" si="0"/>
        <v>17.27</v>
      </c>
      <c r="K4">
        <v>98.55</v>
      </c>
    </row>
    <row r="5" spans="1:11">
      <c r="A5" t="s">
        <v>385</v>
      </c>
      <c r="B5" s="1">
        <v>965</v>
      </c>
      <c r="E5" s="5">
        <v>33.05</v>
      </c>
      <c r="F5" s="5"/>
      <c r="G5" s="2">
        <v>0.23</v>
      </c>
      <c r="H5">
        <f t="shared" si="0"/>
        <v>931.72</v>
      </c>
      <c r="K5">
        <v>87.51</v>
      </c>
    </row>
    <row r="6" spans="1:11">
      <c r="A6" t="s">
        <v>386</v>
      </c>
      <c r="B6" s="2">
        <v>200</v>
      </c>
      <c r="C6" s="6">
        <v>68.04</v>
      </c>
      <c r="D6" s="6">
        <v>37.03</v>
      </c>
      <c r="E6" s="6">
        <v>87.51</v>
      </c>
      <c r="F6" s="6"/>
      <c r="G6" s="2">
        <v>7.42</v>
      </c>
      <c r="H6">
        <f t="shared" si="0"/>
        <v>-2.66453525910038e-14</v>
      </c>
      <c r="K6">
        <v>60.8</v>
      </c>
    </row>
    <row r="7" spans="1:11">
      <c r="A7" t="s">
        <v>387</v>
      </c>
      <c r="B7" s="1">
        <v>22.5</v>
      </c>
      <c r="E7" s="5">
        <v>22.5</v>
      </c>
      <c r="F7" s="5"/>
      <c r="H7">
        <f t="shared" si="0"/>
        <v>0</v>
      </c>
      <c r="K7">
        <v>58.79</v>
      </c>
    </row>
    <row r="8" spans="1:8">
      <c r="A8" t="s">
        <v>388</v>
      </c>
      <c r="B8" s="1">
        <v>43</v>
      </c>
      <c r="D8" s="1"/>
      <c r="E8" s="5">
        <v>43</v>
      </c>
      <c r="F8" s="5"/>
      <c r="G8" s="1"/>
      <c r="H8">
        <f t="shared" si="0"/>
        <v>0</v>
      </c>
    </row>
    <row r="9" spans="1:8">
      <c r="A9" t="s">
        <v>389</v>
      </c>
      <c r="B9" s="1">
        <v>251</v>
      </c>
      <c r="H9">
        <f t="shared" si="0"/>
        <v>251</v>
      </c>
    </row>
    <row r="10" spans="1:8">
      <c r="A10" t="s">
        <v>390</v>
      </c>
      <c r="B10" s="1">
        <v>14.613</v>
      </c>
      <c r="C10" s="4">
        <v>10.8</v>
      </c>
      <c r="D10" s="3">
        <v>3.81</v>
      </c>
      <c r="H10">
        <f t="shared" si="0"/>
        <v>0.00299999999999878</v>
      </c>
    </row>
    <row r="16" spans="4:4">
      <c r="D16">
        <v>200</v>
      </c>
    </row>
    <row r="17" spans="4:4">
      <c r="D17">
        <v>54</v>
      </c>
    </row>
    <row r="18" spans="4:4">
      <c r="D18">
        <v>50</v>
      </c>
    </row>
    <row r="19" spans="4:4">
      <c r="D19">
        <v>2.73</v>
      </c>
    </row>
    <row r="20" spans="4:4">
      <c r="D20">
        <v>33.28</v>
      </c>
    </row>
    <row r="21" spans="4:4">
      <c r="D21">
        <v>22.5</v>
      </c>
    </row>
    <row r="22" spans="4:4">
      <c r="D22">
        <v>43</v>
      </c>
    </row>
    <row r="23" spans="4:4">
      <c r="D23">
        <v>14.61</v>
      </c>
    </row>
  </sheetData>
  <pageMargins left="0.75" right="0.75" top="1" bottom="1" header="0.511805555555556" footer="0.511805555555556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5</vt:i4>
      </vt:variant>
    </vt:vector>
  </HeadingPairs>
  <TitlesOfParts>
    <vt:vector size="5" baseType="lpstr">
      <vt:lpstr>修改后1</vt:lpstr>
      <vt:lpstr>2</vt:lpstr>
      <vt:lpstr>Sheet3</vt:lpstr>
      <vt:lpstr>Sheet2</vt:lpstr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kingsoft</dc:creator>
  <cp:lastModifiedBy>時光取名叫無心ぃ </cp:lastModifiedBy>
  <dcterms:created xsi:type="dcterms:W3CDTF">2018-02-27T11:14:00Z</dcterms:created>
  <dcterms:modified xsi:type="dcterms:W3CDTF">2019-11-07T07:48:21Z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2052-11.1.0.9145</vt:lpwstr>
  </property>
</Properties>
</file>