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表" sheetId="5" r:id="rId1"/>
    <sheet name="农业农村局" sheetId="8" r:id="rId2"/>
    <sheet name="扶贫办" sheetId="3" r:id="rId3"/>
    <sheet name="林业局" sheetId="9" r:id="rId4"/>
  </sheets>
  <definedNames>
    <definedName name="_xlnm._FilterDatabase" localSheetId="1" hidden="1">农业农村局!$A$2:$Q$20</definedName>
    <definedName name="_xlnm._FilterDatabase" localSheetId="2" hidden="1">扶贫办!$A$1:$Q$18</definedName>
    <definedName name="_xlnm.Print_Titles" localSheetId="2">扶贫办!$1:$5</definedName>
    <definedName name="_xlnm.Print_Titles" localSheetId="1">农业农村局!$1:$5</definedName>
  </definedNames>
  <calcPr calcId="144525"/>
</workbook>
</file>

<file path=xl/sharedStrings.xml><?xml version="1.0" encoding="utf-8"?>
<sst xmlns="http://schemas.openxmlformats.org/spreadsheetml/2006/main" count="268" uniqueCount="113">
  <si>
    <t>附表1</t>
  </si>
  <si>
    <t>吴堡县2019年第十批涉农整合财政扶贫资金项目计划汇总表</t>
  </si>
  <si>
    <t>序号</t>
  </si>
  <si>
    <t>项目主管部门</t>
  </si>
  <si>
    <t>项目类型</t>
  </si>
  <si>
    <t>项目个数</t>
  </si>
  <si>
    <t>资金总计（万元）</t>
  </si>
  <si>
    <t>本次下达（万元）</t>
  </si>
  <si>
    <t>备注</t>
  </si>
  <si>
    <t>总计</t>
  </si>
  <si>
    <t>农业农村局</t>
  </si>
  <si>
    <t>小计</t>
  </si>
  <si>
    <t>产业小型配套基础设施</t>
  </si>
  <si>
    <t>扶贫办</t>
  </si>
  <si>
    <t>道路工程</t>
  </si>
  <si>
    <t>林业局</t>
  </si>
  <si>
    <t>附表2</t>
  </si>
  <si>
    <t>吴堡县2019年第十批涉农整合财政扶贫资金项目计划（农业农村局）明细表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</si>
  <si>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</si>
  <si>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</si>
  <si>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</si>
  <si>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</si>
  <si>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</si>
  <si>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</si>
  <si>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</si>
  <si>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</si>
  <si>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财政资金支持环节</t>
  </si>
  <si>
    <t>资金总计</t>
  </si>
  <si>
    <t>本次下达资金</t>
  </si>
  <si>
    <t>整合资金</t>
  </si>
  <si>
    <t>中央</t>
  </si>
  <si>
    <t>省级</t>
  </si>
  <si>
    <t>市级</t>
  </si>
  <si>
    <t>县级</t>
  </si>
  <si>
    <t>合计</t>
  </si>
  <si>
    <t>产业发展类</t>
  </si>
  <si>
    <t>岔上镇
大枣湾村</t>
  </si>
  <si>
    <t>（自动化鸡场）养殖场专变</t>
  </si>
  <si>
    <t>受益贫困户154户，解决生产困难</t>
  </si>
  <si>
    <t>全额投资</t>
  </si>
  <si>
    <t>岔上镇
高尚焉村</t>
  </si>
  <si>
    <t>养殖场专变</t>
  </si>
  <si>
    <t>受益贫困户50户88人，解决生产困难</t>
  </si>
  <si>
    <t>郭家沟镇
刘家焉村</t>
  </si>
  <si>
    <t>果树灌溉专变</t>
  </si>
  <si>
    <t>受益贫困人口80人，解决生产困难，吸纳贫困户劳动务工，增加收入</t>
  </si>
  <si>
    <t>郭家沟镇
袁家山村</t>
  </si>
  <si>
    <t>（猪场）养殖场专变</t>
  </si>
  <si>
    <t>受益贫困户41户，解决生产困难</t>
  </si>
  <si>
    <t>郭家沟镇
李家庄村</t>
  </si>
  <si>
    <t>（鹿场）养殖场专变</t>
  </si>
  <si>
    <t>受益贫困户14户，解决生产困难</t>
  </si>
  <si>
    <t>郭家沟镇
山头村</t>
  </si>
  <si>
    <t>受益贫困户76户，解决生产困难</t>
  </si>
  <si>
    <t>寇家塬镇
尚家塬村</t>
  </si>
  <si>
    <t>受益贫困户40户，解决生产困难</t>
  </si>
  <si>
    <t>寇家塬镇
薛下村</t>
  </si>
  <si>
    <t>（牛场）养殖场专变</t>
  </si>
  <si>
    <t>受益贫困户130户，解决生产困难</t>
  </si>
  <si>
    <t>寇家塬镇
红湾村</t>
  </si>
  <si>
    <t>受益贫困户65户，解决生产困难</t>
  </si>
  <si>
    <t>寇家塬镇
槐树港村</t>
  </si>
  <si>
    <t>受益贫困户63户，解决生产困难</t>
  </si>
  <si>
    <t>宋家川镇
达连坡村</t>
  </si>
  <si>
    <t>花椒种植基地专变</t>
  </si>
  <si>
    <t>带动贫困户58户111人，解决生产困难</t>
  </si>
  <si>
    <t>宋家川镇
呼家山村</t>
  </si>
  <si>
    <t>（羊场）养殖场专变</t>
  </si>
  <si>
    <t>带动贫困户64户126人，解决生产困难</t>
  </si>
  <si>
    <t>辛家沟镇霍家山村</t>
  </si>
  <si>
    <t>山地苹果园专变</t>
  </si>
  <si>
    <t>张家山镇
高家庄村</t>
  </si>
  <si>
    <t>受益贫困户60户，解决生产困难</t>
  </si>
  <si>
    <t>附表3</t>
  </si>
  <si>
    <t>吴堡县2019年第十批涉农整合财政扶贫资金项目计划（扶贫办）明细表</t>
  </si>
  <si>
    <t>基础设施类</t>
  </si>
  <si>
    <t>寇家塬镇马跑泉</t>
  </si>
  <si>
    <t>马跑泉村组道路拓宽硬化1.1公里（0.8公里+0.3公里）</t>
  </si>
  <si>
    <t>受益贫困户42户82人，解决道路安全，方便出行</t>
  </si>
  <si>
    <t>张家山镇寺沟村</t>
  </si>
  <si>
    <t>宽滩自然村排洪渠水毁塌方治理</t>
  </si>
  <si>
    <t>受益贫困户16户40人，解决道路安全，方便出行</t>
  </si>
  <si>
    <t>吴脱贫发〔2019〕11号文下达9万元，财政局未下达资金</t>
  </si>
  <si>
    <t>刘家焉村生产道路建设工程,产业道路长1500米，宽4米</t>
  </si>
  <si>
    <t>2018-2019</t>
  </si>
  <si>
    <t>受益贫困户73户，解决生产困难</t>
  </si>
  <si>
    <t>郭家沟镇
郭家沟村</t>
  </si>
  <si>
    <t>铺设20座大棚的喷灌；砖铺道路800米；机钻井1个</t>
  </si>
  <si>
    <t>受益贫困户53户125人，解决生产困难</t>
  </si>
  <si>
    <t>吴脱贫发〔2019〕27号文已下达51万元</t>
  </si>
  <si>
    <t>郭家沟镇
杨家沟村</t>
  </si>
  <si>
    <t>乔面塔坝土地整理二期工程</t>
  </si>
  <si>
    <t>受益贫困户100户213人，解决生产困难</t>
  </si>
  <si>
    <t>寇家塬镇
刘家塬头村</t>
  </si>
  <si>
    <t>雪菊育苗基地配套钻井一口，占地30平米</t>
  </si>
  <si>
    <t>受益贫困户41户91人，解决生产困难</t>
  </si>
  <si>
    <t>寇家塬镇
李家塬村</t>
  </si>
  <si>
    <t>李家塬村产业道路修建工程</t>
  </si>
  <si>
    <t>受益贫困户50户102人，解决生产困难</t>
  </si>
  <si>
    <t>寇家塬镇
慕家塬村</t>
  </si>
  <si>
    <t>慕家塬村（苹果）产业路硬化4公里</t>
  </si>
  <si>
    <t>受益贫困户80户152人，解决生产困难</t>
  </si>
  <si>
    <t>宋家川街道办
辛庄中心社区</t>
  </si>
  <si>
    <t>70亩红提配套水电路实施</t>
  </si>
  <si>
    <t>受益贫困户102户234人，解决生产困难</t>
  </si>
  <si>
    <t>辛家沟镇
深砭焉村</t>
  </si>
  <si>
    <t>丰润园区砖铺生产道路1.3公里，宽3米，维修水毁道路长30米，宽4米，高20米，小型排水设施</t>
  </si>
  <si>
    <t>助推产业发展，解决生产困难，带动225户贫困户，带动就业20人</t>
  </si>
  <si>
    <t>附表4</t>
  </si>
  <si>
    <t>吴堡县2019年第十批涉农整合财政扶贫资金项目计划（林业局）明细表</t>
  </si>
  <si>
    <t>郭家沟镇
齐家山村</t>
  </si>
  <si>
    <t>100亩花椒基地线路改造配套设施工程，增加贫困户劳务收入</t>
  </si>
  <si>
    <t>受益贫困户50户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</si>
</sst>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_ "/>
    <numFmt numFmtId="178" formatCode="0.00_ "/>
    <numFmt numFmtId="179" formatCode="0.0000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b/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" fillId="0" borderId="0">
      <alignment vertical="center"/>
    </xf>
    <xf numFmtId="0" fontId="17" fillId="6" borderId="6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178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2 2 2 3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常规 10 2" xfId="56"/>
    <cellStyle name="60% - 强调文字颜色 6" xfId="57" builtinId="52"/>
    <cellStyle name="常规 7" xfId="58"/>
    <cellStyle name="常规 10 2 2" xfId="59"/>
    <cellStyle name="常规 2" xfId="60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2" name="Text Box 14"/>
        <xdr:cNvSpPr txBox="1"/>
      </xdr:nvSpPr>
      <xdr:spPr>
        <a:xfrm>
          <a:off x="827786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3" name="Text Box 14"/>
        <xdr:cNvSpPr txBox="1"/>
      </xdr:nvSpPr>
      <xdr:spPr>
        <a:xfrm>
          <a:off x="827786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4" name="Text Box 14"/>
        <xdr:cNvSpPr txBox="1"/>
      </xdr:nvSpPr>
      <xdr:spPr>
        <a:xfrm>
          <a:off x="827786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5" name="Text Box 14"/>
        <xdr:cNvSpPr txBox="1"/>
      </xdr:nvSpPr>
      <xdr:spPr>
        <a:xfrm>
          <a:off x="82778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6" name="Text Box 14"/>
        <xdr:cNvSpPr txBox="1"/>
      </xdr:nvSpPr>
      <xdr:spPr>
        <a:xfrm>
          <a:off x="82778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7" name="Text Box 14"/>
        <xdr:cNvSpPr txBox="1"/>
      </xdr:nvSpPr>
      <xdr:spPr>
        <a:xfrm>
          <a:off x="82778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5" sqref="$A5:$XFD5"/>
    </sheetView>
  </sheetViews>
  <sheetFormatPr defaultColWidth="9" defaultRowHeight="13.5" outlineLevelCol="6"/>
  <cols>
    <col min="1" max="1" width="6.5" style="42" customWidth="1"/>
    <col min="2" max="2" width="12.875" style="42" customWidth="1"/>
    <col min="3" max="3" width="12.25" style="42" customWidth="1"/>
    <col min="4" max="4" width="8.675" style="45" customWidth="1"/>
    <col min="5" max="5" width="15.75" style="45" customWidth="1"/>
    <col min="6" max="6" width="15.75" style="46" customWidth="1"/>
    <col min="7" max="7" width="18.625" style="42" customWidth="1"/>
    <col min="8" max="16384" width="9" style="42"/>
  </cols>
  <sheetData>
    <row r="1" s="42" customFormat="1" ht="24" customHeight="1" spans="1:6">
      <c r="A1" s="47" t="s">
        <v>0</v>
      </c>
      <c r="B1" s="47"/>
      <c r="C1" s="48"/>
      <c r="D1" s="48"/>
      <c r="E1" s="48"/>
      <c r="F1" s="49"/>
    </row>
    <row r="2" s="42" customFormat="1" ht="32" customHeight="1" spans="1:7">
      <c r="A2" s="50" t="s">
        <v>1</v>
      </c>
      <c r="B2" s="50"/>
      <c r="C2" s="50"/>
      <c r="D2" s="50"/>
      <c r="E2" s="50"/>
      <c r="F2" s="51"/>
      <c r="G2" s="50"/>
    </row>
    <row r="3" s="42" customFormat="1" ht="17" customHeight="1" spans="1:7">
      <c r="A3" s="52" t="s">
        <v>2</v>
      </c>
      <c r="B3" s="53" t="s">
        <v>3</v>
      </c>
      <c r="C3" s="54" t="s">
        <v>4</v>
      </c>
      <c r="D3" s="54" t="s">
        <v>5</v>
      </c>
      <c r="E3" s="54" t="s">
        <v>6</v>
      </c>
      <c r="F3" s="55" t="s">
        <v>7</v>
      </c>
      <c r="G3" s="56" t="s">
        <v>8</v>
      </c>
    </row>
    <row r="4" s="42" customFormat="1" ht="25" customHeight="1" spans="1:7">
      <c r="A4" s="52"/>
      <c r="B4" s="53"/>
      <c r="C4" s="57"/>
      <c r="D4" s="57"/>
      <c r="E4" s="57"/>
      <c r="F4" s="58"/>
      <c r="G4" s="59"/>
    </row>
    <row r="5" s="42" customFormat="1" ht="40" customHeight="1" spans="1:7">
      <c r="A5" s="60"/>
      <c r="B5" s="60"/>
      <c r="C5" s="52" t="s">
        <v>9</v>
      </c>
      <c r="D5" s="61">
        <f t="shared" ref="D5:F5" si="0">SUM(D6,D8,D11)</f>
        <v>25</v>
      </c>
      <c r="E5" s="62">
        <f t="shared" si="0"/>
        <v>689.25</v>
      </c>
      <c r="F5" s="61">
        <f t="shared" si="0"/>
        <v>636</v>
      </c>
      <c r="G5" s="60"/>
    </row>
    <row r="6" ht="40" customHeight="1" spans="1:7">
      <c r="A6" s="63">
        <v>1</v>
      </c>
      <c r="B6" s="64" t="s">
        <v>10</v>
      </c>
      <c r="C6" s="52" t="s">
        <v>11</v>
      </c>
      <c r="D6" s="52">
        <f>SUM(D7)</f>
        <v>14</v>
      </c>
      <c r="E6" s="62">
        <f>SUM(E7)</f>
        <v>321.88</v>
      </c>
      <c r="F6" s="62">
        <f>SUM(F7)</f>
        <v>321.88</v>
      </c>
      <c r="G6" s="65"/>
    </row>
    <row r="7" ht="53" customHeight="1" spans="1:7">
      <c r="A7" s="66"/>
      <c r="B7" s="67"/>
      <c r="C7" s="15" t="s">
        <v>12</v>
      </c>
      <c r="D7" s="60">
        <v>14</v>
      </c>
      <c r="E7" s="68">
        <v>321.88</v>
      </c>
      <c r="F7" s="68">
        <v>321.88</v>
      </c>
      <c r="G7" s="69"/>
    </row>
    <row r="8" s="43" customFormat="1" ht="40" customHeight="1" spans="1:7">
      <c r="A8" s="60">
        <v>2</v>
      </c>
      <c r="B8" s="70" t="s">
        <v>13</v>
      </c>
      <c r="C8" s="52" t="s">
        <v>11</v>
      </c>
      <c r="D8" s="61">
        <f>SUM(D9:D10)</f>
        <v>10</v>
      </c>
      <c r="E8" s="62">
        <f>SUM(E9:E10)</f>
        <v>344.37</v>
      </c>
      <c r="F8" s="62">
        <f>SUM(F9:F10)</f>
        <v>291.12</v>
      </c>
      <c r="G8" s="60"/>
    </row>
    <row r="9" s="43" customFormat="1" ht="62" customHeight="1" spans="1:7">
      <c r="A9" s="60"/>
      <c r="B9" s="70"/>
      <c r="C9" s="60" t="s">
        <v>14</v>
      </c>
      <c r="D9" s="60">
        <v>2</v>
      </c>
      <c r="E9" s="68">
        <v>108</v>
      </c>
      <c r="F9" s="68">
        <v>108.75</v>
      </c>
      <c r="G9" s="71"/>
    </row>
    <row r="10" s="44" customFormat="1" ht="62" customHeight="1" spans="1:7">
      <c r="A10" s="60"/>
      <c r="B10" s="70"/>
      <c r="C10" s="15" t="s">
        <v>12</v>
      </c>
      <c r="D10" s="60">
        <v>8</v>
      </c>
      <c r="E10" s="68">
        <v>236.37</v>
      </c>
      <c r="F10" s="68">
        <v>182.37</v>
      </c>
      <c r="G10" s="71"/>
    </row>
    <row r="11" s="42" customFormat="1" ht="40" customHeight="1" spans="1:7">
      <c r="A11" s="63">
        <v>3</v>
      </c>
      <c r="B11" s="64" t="s">
        <v>15</v>
      </c>
      <c r="C11" s="52" t="s">
        <v>11</v>
      </c>
      <c r="D11" s="52">
        <f t="shared" ref="D11:F11" si="1">SUM(D12)</f>
        <v>1</v>
      </c>
      <c r="E11" s="62">
        <f t="shared" si="1"/>
        <v>23</v>
      </c>
      <c r="F11" s="62">
        <f t="shared" si="1"/>
        <v>23</v>
      </c>
      <c r="G11" s="65"/>
    </row>
    <row r="12" s="42" customFormat="1" ht="53" customHeight="1" spans="1:7">
      <c r="A12" s="66"/>
      <c r="B12" s="67"/>
      <c r="C12" s="15" t="s">
        <v>12</v>
      </c>
      <c r="D12" s="60">
        <v>1</v>
      </c>
      <c r="E12" s="68">
        <v>23</v>
      </c>
      <c r="F12" s="68">
        <v>23</v>
      </c>
      <c r="G12" s="69"/>
    </row>
  </sheetData>
  <mergeCells count="15">
    <mergeCell ref="A1:B1"/>
    <mergeCell ref="A2:G2"/>
    <mergeCell ref="A3:A4"/>
    <mergeCell ref="A6:A7"/>
    <mergeCell ref="A8:A10"/>
    <mergeCell ref="A11:A12"/>
    <mergeCell ref="B3:B4"/>
    <mergeCell ref="B6:B7"/>
    <mergeCell ref="B8:B10"/>
    <mergeCell ref="B11:B12"/>
    <mergeCell ref="C3:C4"/>
    <mergeCell ref="D3:D4"/>
    <mergeCell ref="E3:E4"/>
    <mergeCell ref="F3:F4"/>
    <mergeCell ref="G3:G4"/>
  </mergeCells>
  <pageMargins left="0.66875" right="0.393055555555556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G7" sqref="G7:G20"/>
    </sheetView>
  </sheetViews>
  <sheetFormatPr defaultColWidth="9" defaultRowHeight="14.25"/>
  <cols>
    <col min="1" max="1" width="9" style="3" customWidth="1"/>
    <col min="2" max="2" width="9.5" style="3" customWidth="1"/>
    <col min="3" max="3" width="9.25" style="3" customWidth="1"/>
    <col min="4" max="4" width="17.375" style="3" customWidth="1"/>
    <col min="5" max="5" width="4.5" style="3" customWidth="1"/>
    <col min="6" max="6" width="15.6333333333333" style="3" customWidth="1"/>
    <col min="7" max="8" width="8.25" style="4" customWidth="1"/>
    <col min="9" max="9" width="7.625" style="4" customWidth="1"/>
    <col min="10" max="10" width="5.75" style="4" customWidth="1"/>
    <col min="11" max="12" width="6.75" style="4" customWidth="1"/>
    <col min="13" max="13" width="7.625" style="4" customWidth="1"/>
    <col min="14" max="14" width="5.7" style="3" customWidth="1"/>
    <col min="15" max="15" width="6.11666666666667" style="3" customWidth="1"/>
    <col min="16" max="16" width="5.49166666666667" style="3" customWidth="1"/>
    <col min="17" max="17" width="5.75" style="30" customWidth="1"/>
    <col min="18" max="32" width="9" style="3"/>
    <col min="33" max="16384" width="7.625" style="3"/>
  </cols>
  <sheetData>
    <row r="1" s="1" customFormat="1" ht="23" customHeight="1" spans="1:17">
      <c r="A1" s="5" t="s">
        <v>16</v>
      </c>
      <c r="B1" s="6"/>
      <c r="C1" s="7"/>
      <c r="D1" s="8"/>
      <c r="E1" s="9"/>
      <c r="F1" s="7"/>
      <c r="G1" s="10"/>
      <c r="H1" s="10"/>
      <c r="I1" s="10"/>
      <c r="J1" s="10"/>
      <c r="K1" s="10"/>
      <c r="L1" s="10"/>
      <c r="M1" s="10"/>
      <c r="N1" s="10"/>
      <c r="O1" s="7"/>
      <c r="P1" s="18"/>
      <c r="Q1" s="28"/>
    </row>
    <row r="2" s="1" customFormat="1" ht="33" customHeight="1" spans="1:17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="1" customFormat="1" ht="28" customHeight="1" spans="1:17">
      <c r="A3" s="12" t="s">
        <v>18</v>
      </c>
      <c r="B3" s="12" t="s">
        <v>19</v>
      </c>
      <c r="C3" s="12" t="s">
        <v>20</v>
      </c>
      <c r="D3" s="12" t="s">
        <v>21</v>
      </c>
      <c r="E3" s="13" t="s">
        <v>22</v>
      </c>
      <c r="F3" s="12" t="s">
        <v>23</v>
      </c>
      <c r="G3" s="14" t="s">
        <v>24</v>
      </c>
      <c r="H3" s="14"/>
      <c r="I3" s="14"/>
      <c r="J3" s="14"/>
      <c r="K3" s="14"/>
      <c r="L3" s="14"/>
      <c r="M3" s="14"/>
      <c r="N3" s="12" t="s">
        <v>25</v>
      </c>
      <c r="O3" s="12" t="s">
        <v>3</v>
      </c>
      <c r="P3" s="12" t="s">
        <v>26</v>
      </c>
      <c r="Q3" s="25" t="s">
        <v>8</v>
      </c>
    </row>
    <row r="4" s="1" customFormat="1" ht="27" customHeight="1" spans="1:17">
      <c r="A4" s="12"/>
      <c r="B4" s="12"/>
      <c r="C4" s="12"/>
      <c r="D4" s="12"/>
      <c r="E4" s="13"/>
      <c r="F4" s="12"/>
      <c r="G4" s="14" t="s">
        <v>27</v>
      </c>
      <c r="H4" s="12" t="s">
        <v>28</v>
      </c>
      <c r="I4" s="19" t="s">
        <v>29</v>
      </c>
      <c r="J4" s="19"/>
      <c r="K4" s="19"/>
      <c r="L4" s="19"/>
      <c r="M4" s="20"/>
      <c r="N4" s="12"/>
      <c r="O4" s="12"/>
      <c r="P4" s="12"/>
      <c r="Q4" s="25"/>
    </row>
    <row r="5" s="1" customFormat="1" ht="24" customHeight="1" spans="1:17">
      <c r="A5" s="12"/>
      <c r="B5" s="12"/>
      <c r="C5" s="12"/>
      <c r="D5" s="12"/>
      <c r="E5" s="13"/>
      <c r="F5" s="12"/>
      <c r="G5" s="14"/>
      <c r="H5" s="12"/>
      <c r="I5" s="21" t="s">
        <v>30</v>
      </c>
      <c r="J5" s="12" t="s">
        <v>31</v>
      </c>
      <c r="K5" s="12" t="s">
        <v>32</v>
      </c>
      <c r="L5" s="12" t="s">
        <v>33</v>
      </c>
      <c r="M5" s="12" t="s">
        <v>11</v>
      </c>
      <c r="N5" s="12"/>
      <c r="O5" s="12"/>
      <c r="P5" s="12"/>
      <c r="Q5" s="38"/>
    </row>
    <row r="6" s="1" customFormat="1" ht="27" customHeight="1" spans="1:17">
      <c r="A6" s="12" t="s">
        <v>34</v>
      </c>
      <c r="B6" s="12"/>
      <c r="C6" s="12"/>
      <c r="D6" s="12"/>
      <c r="E6" s="12"/>
      <c r="F6" s="12"/>
      <c r="G6" s="14">
        <f t="shared" ref="G6:M6" si="0">SUM(G7:G20)</f>
        <v>321.88</v>
      </c>
      <c r="H6" s="14">
        <f t="shared" si="0"/>
        <v>321.88</v>
      </c>
      <c r="I6" s="14">
        <f t="shared" si="0"/>
        <v>286</v>
      </c>
      <c r="J6" s="14">
        <f t="shared" si="0"/>
        <v>0</v>
      </c>
      <c r="K6" s="14">
        <f t="shared" si="0"/>
        <v>0</v>
      </c>
      <c r="L6" s="14">
        <f t="shared" si="0"/>
        <v>35.88</v>
      </c>
      <c r="M6" s="14">
        <f t="shared" si="0"/>
        <v>321.88</v>
      </c>
      <c r="N6" s="12"/>
      <c r="O6" s="12"/>
      <c r="P6" s="12"/>
      <c r="Q6" s="38"/>
    </row>
    <row r="7" s="2" customFormat="1" ht="49" customHeight="1" spans="1:17">
      <c r="A7" s="15" t="s">
        <v>35</v>
      </c>
      <c r="B7" s="15" t="s">
        <v>12</v>
      </c>
      <c r="C7" s="34" t="s">
        <v>36</v>
      </c>
      <c r="D7" s="15" t="s">
        <v>37</v>
      </c>
      <c r="E7" s="15">
        <v>2019</v>
      </c>
      <c r="F7" s="15" t="s">
        <v>38</v>
      </c>
      <c r="G7" s="16">
        <v>20.97</v>
      </c>
      <c r="H7" s="16">
        <v>20.97</v>
      </c>
      <c r="I7" s="16">
        <v>20.97</v>
      </c>
      <c r="J7" s="40"/>
      <c r="K7" s="41"/>
      <c r="L7" s="41"/>
      <c r="M7" s="16">
        <v>20.97</v>
      </c>
      <c r="N7" s="24"/>
      <c r="O7" s="15" t="s">
        <v>10</v>
      </c>
      <c r="P7" s="15" t="s">
        <v>39</v>
      </c>
      <c r="Q7" s="27"/>
    </row>
    <row r="8" ht="49" customHeight="1" spans="1:17">
      <c r="A8" s="15" t="s">
        <v>35</v>
      </c>
      <c r="B8" s="15" t="s">
        <v>12</v>
      </c>
      <c r="C8" s="34" t="s">
        <v>40</v>
      </c>
      <c r="D8" s="15" t="s">
        <v>41</v>
      </c>
      <c r="E8" s="15">
        <v>2019</v>
      </c>
      <c r="F8" s="15" t="s">
        <v>42</v>
      </c>
      <c r="G8" s="16">
        <v>28.47</v>
      </c>
      <c r="H8" s="16">
        <v>28.47</v>
      </c>
      <c r="I8" s="16">
        <v>28.47</v>
      </c>
      <c r="J8" s="41"/>
      <c r="K8" s="41"/>
      <c r="L8" s="41"/>
      <c r="M8" s="16">
        <v>28.47</v>
      </c>
      <c r="N8" s="24"/>
      <c r="O8" s="15" t="s">
        <v>10</v>
      </c>
      <c r="P8" s="15" t="s">
        <v>39</v>
      </c>
      <c r="Q8" s="27"/>
    </row>
    <row r="9" ht="49" customHeight="1" spans="1:17">
      <c r="A9" s="15" t="s">
        <v>35</v>
      </c>
      <c r="B9" s="15" t="s">
        <v>12</v>
      </c>
      <c r="C9" s="34" t="s">
        <v>43</v>
      </c>
      <c r="D9" s="15" t="s">
        <v>44</v>
      </c>
      <c r="E9" s="15">
        <v>2019</v>
      </c>
      <c r="F9" s="15" t="s">
        <v>45</v>
      </c>
      <c r="G9" s="16">
        <v>41.26</v>
      </c>
      <c r="H9" s="16">
        <v>41.26</v>
      </c>
      <c r="I9" s="16">
        <v>41.26</v>
      </c>
      <c r="J9" s="40"/>
      <c r="K9" s="41"/>
      <c r="L9" s="41"/>
      <c r="M9" s="16">
        <v>41.26</v>
      </c>
      <c r="N9" s="24"/>
      <c r="O9" s="15" t="s">
        <v>10</v>
      </c>
      <c r="P9" s="15" t="s">
        <v>39</v>
      </c>
      <c r="Q9" s="27"/>
    </row>
    <row r="10" ht="49" customHeight="1" spans="1:17">
      <c r="A10" s="15" t="s">
        <v>35</v>
      </c>
      <c r="B10" s="15" t="s">
        <v>12</v>
      </c>
      <c r="C10" s="34" t="s">
        <v>46</v>
      </c>
      <c r="D10" s="15" t="s">
        <v>47</v>
      </c>
      <c r="E10" s="15">
        <v>2019</v>
      </c>
      <c r="F10" s="15" t="s">
        <v>48</v>
      </c>
      <c r="G10" s="16">
        <v>18.24</v>
      </c>
      <c r="H10" s="16">
        <v>18.24</v>
      </c>
      <c r="I10" s="16">
        <v>18.24</v>
      </c>
      <c r="J10" s="40"/>
      <c r="K10" s="40"/>
      <c r="L10" s="41"/>
      <c r="M10" s="16">
        <v>18.24</v>
      </c>
      <c r="N10" s="24"/>
      <c r="O10" s="15" t="s">
        <v>10</v>
      </c>
      <c r="P10" s="15" t="s">
        <v>39</v>
      </c>
      <c r="Q10" s="15"/>
    </row>
    <row r="11" ht="49" customHeight="1" spans="1:17">
      <c r="A11" s="15" t="s">
        <v>35</v>
      </c>
      <c r="B11" s="15" t="s">
        <v>12</v>
      </c>
      <c r="C11" s="34" t="s">
        <v>49</v>
      </c>
      <c r="D11" s="15" t="s">
        <v>50</v>
      </c>
      <c r="E11" s="15">
        <v>2019</v>
      </c>
      <c r="F11" s="15" t="s">
        <v>51</v>
      </c>
      <c r="G11" s="16">
        <v>20.44</v>
      </c>
      <c r="H11" s="16">
        <v>20.44</v>
      </c>
      <c r="I11" s="16">
        <v>20.44</v>
      </c>
      <c r="J11" s="40"/>
      <c r="K11" s="40"/>
      <c r="L11" s="41"/>
      <c r="M11" s="16">
        <v>20.44</v>
      </c>
      <c r="N11" s="24"/>
      <c r="O11" s="15" t="s">
        <v>10</v>
      </c>
      <c r="P11" s="15" t="s">
        <v>39</v>
      </c>
      <c r="Q11" s="15"/>
    </row>
    <row r="12" ht="49" customHeight="1" spans="1:17">
      <c r="A12" s="15" t="s">
        <v>35</v>
      </c>
      <c r="B12" s="15" t="s">
        <v>12</v>
      </c>
      <c r="C12" s="34" t="s">
        <v>52</v>
      </c>
      <c r="D12" s="15" t="s">
        <v>47</v>
      </c>
      <c r="E12" s="15">
        <v>2019</v>
      </c>
      <c r="F12" s="15" t="s">
        <v>53</v>
      </c>
      <c r="G12" s="16">
        <v>31.2</v>
      </c>
      <c r="H12" s="16">
        <v>31.2</v>
      </c>
      <c r="I12" s="16">
        <v>31.2</v>
      </c>
      <c r="J12" s="40"/>
      <c r="K12" s="40"/>
      <c r="L12" s="41"/>
      <c r="M12" s="16">
        <v>31.2</v>
      </c>
      <c r="N12" s="24"/>
      <c r="O12" s="15" t="s">
        <v>10</v>
      </c>
      <c r="P12" s="15" t="s">
        <v>39</v>
      </c>
      <c r="Q12" s="15"/>
    </row>
    <row r="13" ht="49" customHeight="1" spans="1:17">
      <c r="A13" s="15" t="s">
        <v>35</v>
      </c>
      <c r="B13" s="15" t="s">
        <v>12</v>
      </c>
      <c r="C13" s="34" t="s">
        <v>54</v>
      </c>
      <c r="D13" s="15" t="s">
        <v>47</v>
      </c>
      <c r="E13" s="36">
        <v>2019</v>
      </c>
      <c r="F13" s="15" t="s">
        <v>55</v>
      </c>
      <c r="G13" s="16">
        <v>17.09</v>
      </c>
      <c r="H13" s="16">
        <v>17.09</v>
      </c>
      <c r="I13" s="16">
        <v>17.09</v>
      </c>
      <c r="J13" s="40"/>
      <c r="K13" s="41"/>
      <c r="L13" s="41"/>
      <c r="M13" s="16">
        <v>17.09</v>
      </c>
      <c r="N13" s="24"/>
      <c r="O13" s="36" t="s">
        <v>10</v>
      </c>
      <c r="P13" s="15" t="s">
        <v>39</v>
      </c>
      <c r="Q13" s="27"/>
    </row>
    <row r="14" ht="49" customHeight="1" spans="1:17">
      <c r="A14" s="15" t="s">
        <v>35</v>
      </c>
      <c r="B14" s="15" t="s">
        <v>12</v>
      </c>
      <c r="C14" s="34" t="s">
        <v>56</v>
      </c>
      <c r="D14" s="15" t="s">
        <v>57</v>
      </c>
      <c r="E14" s="36">
        <v>2019</v>
      </c>
      <c r="F14" s="36" t="s">
        <v>58</v>
      </c>
      <c r="G14" s="16">
        <v>4.89</v>
      </c>
      <c r="H14" s="16">
        <v>4.89</v>
      </c>
      <c r="I14" s="16">
        <v>4.89</v>
      </c>
      <c r="J14" s="40"/>
      <c r="K14" s="41"/>
      <c r="L14" s="41"/>
      <c r="M14" s="16">
        <v>4.89</v>
      </c>
      <c r="N14" s="24"/>
      <c r="O14" s="36" t="s">
        <v>10</v>
      </c>
      <c r="P14" s="15" t="s">
        <v>39</v>
      </c>
      <c r="Q14" s="27"/>
    </row>
    <row r="15" ht="49" customHeight="1" spans="1:17">
      <c r="A15" s="15" t="s">
        <v>35</v>
      </c>
      <c r="B15" s="15" t="s">
        <v>12</v>
      </c>
      <c r="C15" s="34" t="s">
        <v>59</v>
      </c>
      <c r="D15" s="15" t="s">
        <v>41</v>
      </c>
      <c r="E15" s="36">
        <v>2019</v>
      </c>
      <c r="F15" s="36" t="s">
        <v>60</v>
      </c>
      <c r="G15" s="16">
        <v>24.86</v>
      </c>
      <c r="H15" s="16">
        <v>24.86</v>
      </c>
      <c r="I15" s="16">
        <v>24.86</v>
      </c>
      <c r="J15" s="41"/>
      <c r="K15" s="41"/>
      <c r="L15" s="41"/>
      <c r="M15" s="16">
        <v>24.86</v>
      </c>
      <c r="N15" s="24"/>
      <c r="O15" s="15" t="s">
        <v>10</v>
      </c>
      <c r="P15" s="15" t="s">
        <v>39</v>
      </c>
      <c r="Q15" s="36"/>
    </row>
    <row r="16" ht="49" customHeight="1" spans="1:17">
      <c r="A16" s="15" t="s">
        <v>35</v>
      </c>
      <c r="B16" s="15" t="s">
        <v>12</v>
      </c>
      <c r="C16" s="34" t="s">
        <v>61</v>
      </c>
      <c r="D16" s="15" t="s">
        <v>57</v>
      </c>
      <c r="E16" s="36">
        <v>2019</v>
      </c>
      <c r="F16" s="36" t="s">
        <v>62</v>
      </c>
      <c r="G16" s="16">
        <v>16.77</v>
      </c>
      <c r="H16" s="16">
        <v>16.77</v>
      </c>
      <c r="I16" s="16">
        <v>16.77</v>
      </c>
      <c r="J16" s="41"/>
      <c r="K16" s="41"/>
      <c r="L16" s="41"/>
      <c r="M16" s="16">
        <v>16.77</v>
      </c>
      <c r="N16" s="24"/>
      <c r="O16" s="15" t="s">
        <v>10</v>
      </c>
      <c r="P16" s="15" t="s">
        <v>39</v>
      </c>
      <c r="Q16" s="36"/>
    </row>
    <row r="17" ht="49" customHeight="1" spans="1:17">
      <c r="A17" s="15" t="s">
        <v>35</v>
      </c>
      <c r="B17" s="15" t="s">
        <v>12</v>
      </c>
      <c r="C17" s="34" t="s">
        <v>63</v>
      </c>
      <c r="D17" s="35" t="s">
        <v>64</v>
      </c>
      <c r="E17" s="15">
        <v>2019</v>
      </c>
      <c r="F17" s="15" t="s">
        <v>65</v>
      </c>
      <c r="G17" s="16">
        <v>23.63</v>
      </c>
      <c r="H17" s="16">
        <v>23.63</v>
      </c>
      <c r="I17" s="16">
        <v>23.63</v>
      </c>
      <c r="J17" s="40"/>
      <c r="K17" s="41"/>
      <c r="L17" s="41"/>
      <c r="M17" s="16">
        <v>23.63</v>
      </c>
      <c r="N17" s="24"/>
      <c r="O17" s="15" t="s">
        <v>10</v>
      </c>
      <c r="P17" s="15" t="s">
        <v>39</v>
      </c>
      <c r="Q17" s="15"/>
    </row>
    <row r="18" ht="49" customHeight="1" spans="1:17">
      <c r="A18" s="15" t="s">
        <v>35</v>
      </c>
      <c r="B18" s="15" t="s">
        <v>12</v>
      </c>
      <c r="C18" s="34" t="s">
        <v>66</v>
      </c>
      <c r="D18" s="15" t="s">
        <v>67</v>
      </c>
      <c r="E18" s="15">
        <v>2019</v>
      </c>
      <c r="F18" s="15" t="s">
        <v>68</v>
      </c>
      <c r="G18" s="16">
        <v>32.07</v>
      </c>
      <c r="H18" s="16">
        <v>32.07</v>
      </c>
      <c r="I18" s="16">
        <v>32.07</v>
      </c>
      <c r="J18" s="40"/>
      <c r="K18" s="41"/>
      <c r="L18" s="41"/>
      <c r="M18" s="16">
        <v>32.07</v>
      </c>
      <c r="N18" s="24"/>
      <c r="O18" s="15" t="s">
        <v>10</v>
      </c>
      <c r="P18" s="15" t="s">
        <v>39</v>
      </c>
      <c r="Q18" s="27"/>
    </row>
    <row r="19" ht="49" customHeight="1" spans="1:17">
      <c r="A19" s="15" t="s">
        <v>35</v>
      </c>
      <c r="B19" s="15" t="s">
        <v>12</v>
      </c>
      <c r="C19" s="15" t="s">
        <v>69</v>
      </c>
      <c r="D19" s="15" t="s">
        <v>70</v>
      </c>
      <c r="E19" s="15">
        <v>2019</v>
      </c>
      <c r="F19" s="15" t="s">
        <v>48</v>
      </c>
      <c r="G19" s="16">
        <v>21.16</v>
      </c>
      <c r="H19" s="16">
        <v>21.16</v>
      </c>
      <c r="I19" s="16">
        <v>6.11</v>
      </c>
      <c r="J19" s="40"/>
      <c r="K19" s="41"/>
      <c r="L19" s="23">
        <v>15.05</v>
      </c>
      <c r="M19" s="16">
        <v>21.16</v>
      </c>
      <c r="N19" s="24"/>
      <c r="O19" s="15" t="s">
        <v>10</v>
      </c>
      <c r="P19" s="15" t="s">
        <v>39</v>
      </c>
      <c r="Q19" s="27"/>
    </row>
    <row r="20" ht="49" customHeight="1" spans="1:17">
      <c r="A20" s="15" t="s">
        <v>35</v>
      </c>
      <c r="B20" s="15" t="s">
        <v>12</v>
      </c>
      <c r="C20" s="34" t="s">
        <v>71</v>
      </c>
      <c r="D20" s="15" t="s">
        <v>57</v>
      </c>
      <c r="E20" s="15">
        <v>2019</v>
      </c>
      <c r="F20" s="15" t="s">
        <v>72</v>
      </c>
      <c r="G20" s="16">
        <v>20.83</v>
      </c>
      <c r="H20" s="16">
        <v>20.83</v>
      </c>
      <c r="I20" s="16"/>
      <c r="J20" s="40"/>
      <c r="K20" s="40"/>
      <c r="L20" s="23">
        <v>20.83</v>
      </c>
      <c r="M20" s="16">
        <v>20.83</v>
      </c>
      <c r="N20" s="24"/>
      <c r="O20" s="15" t="s">
        <v>10</v>
      </c>
      <c r="P20" s="15" t="s">
        <v>39</v>
      </c>
      <c r="Q20" s="27"/>
    </row>
  </sheetData>
  <autoFilter ref="A2:Q20">
    <extLst/>
  </autoFilter>
  <mergeCells count="17">
    <mergeCell ref="A1:B1"/>
    <mergeCell ref="A2:Q2"/>
    <mergeCell ref="G3:M3"/>
    <mergeCell ref="I4:M4"/>
    <mergeCell ref="A6:F6"/>
    <mergeCell ref="A3:A5"/>
    <mergeCell ref="B3:B5"/>
    <mergeCell ref="C3:C5"/>
    <mergeCell ref="D3:D5"/>
    <mergeCell ref="E3:E5"/>
    <mergeCell ref="F3:F5"/>
    <mergeCell ref="G4:G5"/>
    <mergeCell ref="H4:H5"/>
    <mergeCell ref="N3:N4"/>
    <mergeCell ref="O3:O4"/>
    <mergeCell ref="P3:P4"/>
    <mergeCell ref="Q3:Q4"/>
  </mergeCells>
  <pageMargins left="0.511805555555556" right="0.472222222222222" top="0.550694444444444" bottom="0.472222222222222" header="0.5" footer="0.5"/>
  <pageSetup paperSize="9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G11" sqref="G11"/>
    </sheetView>
  </sheetViews>
  <sheetFormatPr defaultColWidth="9" defaultRowHeight="14.25"/>
  <cols>
    <col min="1" max="1" width="8.125" style="30" customWidth="1"/>
    <col min="2" max="3" width="8.75" style="30" customWidth="1"/>
    <col min="4" max="4" width="17" style="30" customWidth="1"/>
    <col min="5" max="5" width="4.5" style="30" customWidth="1"/>
    <col min="6" max="6" width="12.625" style="30" customWidth="1"/>
    <col min="7" max="7" width="7.25" style="31" customWidth="1"/>
    <col min="8" max="8" width="7.75" style="31" customWidth="1"/>
    <col min="9" max="9" width="6.5" style="31" customWidth="1"/>
    <col min="10" max="10" width="6.625" style="31" customWidth="1"/>
    <col min="11" max="11" width="6" style="31" customWidth="1"/>
    <col min="12" max="13" width="8.125" style="31" customWidth="1"/>
    <col min="14" max="14" width="5.5" style="31" customWidth="1"/>
    <col min="15" max="15" width="6" style="30" customWidth="1"/>
    <col min="16" max="16" width="5" style="30" customWidth="1"/>
    <col min="17" max="17" width="11.625" style="30" customWidth="1"/>
    <col min="18" max="16384" width="9" style="30"/>
  </cols>
  <sheetData>
    <row r="1" s="28" customFormat="1" ht="23" customHeight="1" spans="1:16">
      <c r="A1" s="5" t="s">
        <v>73</v>
      </c>
      <c r="B1" s="6"/>
      <c r="C1" s="7"/>
      <c r="D1" s="7"/>
      <c r="E1" s="9"/>
      <c r="F1" s="7"/>
      <c r="G1" s="10"/>
      <c r="H1" s="10"/>
      <c r="I1" s="10"/>
      <c r="J1" s="10"/>
      <c r="K1" s="10"/>
      <c r="L1" s="10"/>
      <c r="M1" s="10"/>
      <c r="N1" s="10"/>
      <c r="O1" s="7"/>
      <c r="P1" s="9"/>
    </row>
    <row r="2" s="28" customFormat="1" ht="33" customHeight="1" spans="1:17">
      <c r="A2" s="11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28" customFormat="1" ht="28" customHeight="1" spans="1:17">
      <c r="A3" s="12" t="s">
        <v>18</v>
      </c>
      <c r="B3" s="12" t="s">
        <v>19</v>
      </c>
      <c r="C3" s="12" t="s">
        <v>20</v>
      </c>
      <c r="D3" s="12" t="s">
        <v>21</v>
      </c>
      <c r="E3" s="13" t="s">
        <v>22</v>
      </c>
      <c r="F3" s="12" t="s">
        <v>23</v>
      </c>
      <c r="G3" s="14" t="s">
        <v>24</v>
      </c>
      <c r="H3" s="14"/>
      <c r="I3" s="14"/>
      <c r="J3" s="14"/>
      <c r="K3" s="14"/>
      <c r="L3" s="14"/>
      <c r="M3" s="14"/>
      <c r="N3" s="12" t="s">
        <v>25</v>
      </c>
      <c r="O3" s="12" t="s">
        <v>3</v>
      </c>
      <c r="P3" s="12" t="s">
        <v>26</v>
      </c>
      <c r="Q3" s="25" t="s">
        <v>8</v>
      </c>
    </row>
    <row r="4" s="28" customFormat="1" ht="27" customHeight="1" spans="1:17">
      <c r="A4" s="12"/>
      <c r="B4" s="12"/>
      <c r="C4" s="12"/>
      <c r="D4" s="12"/>
      <c r="E4" s="13"/>
      <c r="F4" s="12"/>
      <c r="G4" s="14" t="s">
        <v>27</v>
      </c>
      <c r="H4" s="12" t="s">
        <v>28</v>
      </c>
      <c r="I4" s="19" t="s">
        <v>29</v>
      </c>
      <c r="J4" s="19"/>
      <c r="K4" s="19"/>
      <c r="L4" s="19"/>
      <c r="M4" s="20"/>
      <c r="N4" s="12"/>
      <c r="O4" s="12"/>
      <c r="P4" s="12"/>
      <c r="Q4" s="25"/>
    </row>
    <row r="5" s="28" customFormat="1" ht="24" customHeight="1" spans="1:17">
      <c r="A5" s="12"/>
      <c r="B5" s="12"/>
      <c r="C5" s="12"/>
      <c r="D5" s="12"/>
      <c r="E5" s="13"/>
      <c r="F5" s="12"/>
      <c r="G5" s="14"/>
      <c r="H5" s="12"/>
      <c r="I5" s="21" t="s">
        <v>30</v>
      </c>
      <c r="J5" s="12" t="s">
        <v>31</v>
      </c>
      <c r="K5" s="12" t="s">
        <v>32</v>
      </c>
      <c r="L5" s="12" t="s">
        <v>33</v>
      </c>
      <c r="M5" s="12" t="s">
        <v>11</v>
      </c>
      <c r="N5" s="12"/>
      <c r="O5" s="12"/>
      <c r="P5" s="12"/>
      <c r="Q5" s="38"/>
    </row>
    <row r="6" s="28" customFormat="1" ht="27" customHeight="1" spans="1:17">
      <c r="A6" s="12" t="s">
        <v>34</v>
      </c>
      <c r="B6" s="12"/>
      <c r="C6" s="12"/>
      <c r="D6" s="12"/>
      <c r="E6" s="12"/>
      <c r="F6" s="12"/>
      <c r="G6" s="14">
        <f t="shared" ref="G6:M6" si="0">SUM(G7,G10)</f>
        <v>344.37</v>
      </c>
      <c r="H6" s="14">
        <f t="shared" si="0"/>
        <v>291.12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291.12</v>
      </c>
      <c r="M6" s="14">
        <f t="shared" si="0"/>
        <v>291.12</v>
      </c>
      <c r="N6" s="14"/>
      <c r="O6" s="12"/>
      <c r="P6" s="12"/>
      <c r="Q6" s="38"/>
    </row>
    <row r="7" s="28" customFormat="1" ht="27" customHeight="1" spans="1:17">
      <c r="A7" s="12"/>
      <c r="B7" s="12"/>
      <c r="C7" s="12"/>
      <c r="D7" s="12" t="s">
        <v>11</v>
      </c>
      <c r="E7" s="12"/>
      <c r="F7" s="12"/>
      <c r="G7" s="14">
        <f t="shared" ref="G7:M7" si="1">SUM(G8:G9)</f>
        <v>108</v>
      </c>
      <c r="H7" s="14">
        <f t="shared" si="1"/>
        <v>108.75</v>
      </c>
      <c r="I7" s="14">
        <f t="shared" si="1"/>
        <v>0</v>
      </c>
      <c r="J7" s="14">
        <f t="shared" si="1"/>
        <v>0</v>
      </c>
      <c r="K7" s="14">
        <f t="shared" si="1"/>
        <v>0</v>
      </c>
      <c r="L7" s="14">
        <f t="shared" si="1"/>
        <v>108.75</v>
      </c>
      <c r="M7" s="14">
        <f t="shared" si="1"/>
        <v>108.75</v>
      </c>
      <c r="N7" s="14"/>
      <c r="O7" s="12"/>
      <c r="P7" s="12"/>
      <c r="Q7" s="38"/>
    </row>
    <row r="8" s="29" customFormat="1" ht="54" customHeight="1" spans="1:17">
      <c r="A8" s="15" t="s">
        <v>75</v>
      </c>
      <c r="B8" s="15" t="s">
        <v>14</v>
      </c>
      <c r="C8" s="15" t="s">
        <v>76</v>
      </c>
      <c r="D8" s="15" t="s">
        <v>77</v>
      </c>
      <c r="E8" s="32">
        <v>2019</v>
      </c>
      <c r="F8" s="15" t="s">
        <v>78</v>
      </c>
      <c r="G8" s="23">
        <v>90</v>
      </c>
      <c r="H8" s="23">
        <v>90.75</v>
      </c>
      <c r="I8" s="23"/>
      <c r="J8" s="37"/>
      <c r="K8" s="23"/>
      <c r="L8" s="23">
        <v>90.75</v>
      </c>
      <c r="M8" s="23">
        <v>90.75</v>
      </c>
      <c r="N8" s="24"/>
      <c r="O8" s="15" t="s">
        <v>13</v>
      </c>
      <c r="P8" s="15" t="s">
        <v>39</v>
      </c>
      <c r="Q8" s="27"/>
    </row>
    <row r="9" ht="68" customHeight="1" spans="1:17">
      <c r="A9" s="15" t="s">
        <v>75</v>
      </c>
      <c r="B9" s="15" t="s">
        <v>14</v>
      </c>
      <c r="C9" s="15" t="s">
        <v>79</v>
      </c>
      <c r="D9" s="15" t="s">
        <v>80</v>
      </c>
      <c r="E9" s="15">
        <v>2019</v>
      </c>
      <c r="F9" s="15" t="s">
        <v>81</v>
      </c>
      <c r="G9" s="23">
        <v>18</v>
      </c>
      <c r="H9" s="23">
        <v>18</v>
      </c>
      <c r="I9" s="23"/>
      <c r="J9" s="23"/>
      <c r="K9" s="23"/>
      <c r="L9" s="23">
        <v>18</v>
      </c>
      <c r="M9" s="23">
        <v>18</v>
      </c>
      <c r="N9" s="24"/>
      <c r="O9" s="15" t="s">
        <v>13</v>
      </c>
      <c r="P9" s="15" t="s">
        <v>39</v>
      </c>
      <c r="Q9" s="15" t="s">
        <v>82</v>
      </c>
    </row>
    <row r="10" ht="31" customHeight="1" spans="1:17">
      <c r="A10" s="15"/>
      <c r="B10" s="15"/>
      <c r="C10" s="15"/>
      <c r="D10" s="33" t="s">
        <v>11</v>
      </c>
      <c r="E10" s="15"/>
      <c r="F10" s="15"/>
      <c r="G10" s="14">
        <f t="shared" ref="G10:M10" si="2">SUM(G11:G18)</f>
        <v>236.37</v>
      </c>
      <c r="H10" s="14">
        <f t="shared" si="2"/>
        <v>182.37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182.37</v>
      </c>
      <c r="M10" s="14">
        <f t="shared" si="2"/>
        <v>182.37</v>
      </c>
      <c r="N10" s="24"/>
      <c r="O10" s="15"/>
      <c r="P10" s="15"/>
      <c r="Q10" s="15"/>
    </row>
    <row r="11" ht="52" customHeight="1" spans="1:17">
      <c r="A11" s="15" t="s">
        <v>35</v>
      </c>
      <c r="B11" s="15" t="s">
        <v>12</v>
      </c>
      <c r="C11" s="34" t="s">
        <v>43</v>
      </c>
      <c r="D11" s="15" t="s">
        <v>83</v>
      </c>
      <c r="E11" s="15" t="s">
        <v>84</v>
      </c>
      <c r="F11" s="15" t="s">
        <v>85</v>
      </c>
      <c r="G11" s="16">
        <v>0.37</v>
      </c>
      <c r="H11" s="17">
        <v>0.37</v>
      </c>
      <c r="I11" s="23"/>
      <c r="J11" s="17"/>
      <c r="K11" s="23"/>
      <c r="L11" s="23">
        <v>0.37</v>
      </c>
      <c r="M11" s="23">
        <v>0.37</v>
      </c>
      <c r="N11" s="24"/>
      <c r="O11" s="15" t="s">
        <v>13</v>
      </c>
      <c r="P11" s="15" t="s">
        <v>39</v>
      </c>
      <c r="Q11" s="27"/>
    </row>
    <row r="12" ht="56" customHeight="1" spans="1:17">
      <c r="A12" s="15" t="s">
        <v>35</v>
      </c>
      <c r="B12" s="15" t="s">
        <v>12</v>
      </c>
      <c r="C12" s="34" t="s">
        <v>86</v>
      </c>
      <c r="D12" s="15" t="s">
        <v>87</v>
      </c>
      <c r="E12" s="15">
        <v>2019</v>
      </c>
      <c r="F12" s="15" t="s">
        <v>88</v>
      </c>
      <c r="G12" s="16">
        <v>62</v>
      </c>
      <c r="H12" s="17">
        <v>11</v>
      </c>
      <c r="I12" s="23"/>
      <c r="J12" s="17"/>
      <c r="K12" s="23"/>
      <c r="L12" s="23">
        <v>11</v>
      </c>
      <c r="M12" s="23">
        <v>11</v>
      </c>
      <c r="N12" s="24"/>
      <c r="O12" s="15" t="s">
        <v>13</v>
      </c>
      <c r="P12" s="15" t="s">
        <v>39</v>
      </c>
      <c r="Q12" s="15" t="s">
        <v>89</v>
      </c>
    </row>
    <row r="13" ht="58" customHeight="1" spans="1:17">
      <c r="A13" s="15" t="s">
        <v>35</v>
      </c>
      <c r="B13" s="15" t="s">
        <v>12</v>
      </c>
      <c r="C13" s="34" t="s">
        <v>90</v>
      </c>
      <c r="D13" s="15" t="s">
        <v>91</v>
      </c>
      <c r="E13" s="15">
        <v>2019</v>
      </c>
      <c r="F13" s="15" t="s">
        <v>92</v>
      </c>
      <c r="G13" s="16">
        <v>78</v>
      </c>
      <c r="H13" s="23">
        <v>78</v>
      </c>
      <c r="I13" s="23"/>
      <c r="J13" s="17"/>
      <c r="K13" s="23"/>
      <c r="L13" s="23">
        <v>78</v>
      </c>
      <c r="M13" s="23">
        <v>78</v>
      </c>
      <c r="N13" s="24"/>
      <c r="O13" s="15" t="s">
        <v>13</v>
      </c>
      <c r="P13" s="15" t="s">
        <v>39</v>
      </c>
      <c r="Q13" s="27"/>
    </row>
    <row r="14" ht="64" customHeight="1" spans="1:17">
      <c r="A14" s="15" t="s">
        <v>35</v>
      </c>
      <c r="B14" s="15" t="s">
        <v>12</v>
      </c>
      <c r="C14" s="34" t="s">
        <v>93</v>
      </c>
      <c r="D14" s="35" t="s">
        <v>94</v>
      </c>
      <c r="E14" s="15">
        <v>2019</v>
      </c>
      <c r="F14" s="15" t="s">
        <v>95</v>
      </c>
      <c r="G14" s="16">
        <v>28</v>
      </c>
      <c r="H14" s="16">
        <v>28</v>
      </c>
      <c r="I14" s="23"/>
      <c r="J14" s="17"/>
      <c r="K14" s="23"/>
      <c r="L14" s="16">
        <v>28</v>
      </c>
      <c r="M14" s="16">
        <v>28</v>
      </c>
      <c r="N14" s="24"/>
      <c r="O14" s="15" t="s">
        <v>13</v>
      </c>
      <c r="P14" s="15" t="s">
        <v>39</v>
      </c>
      <c r="Q14" s="27"/>
    </row>
    <row r="15" ht="72" customHeight="1" spans="1:17">
      <c r="A15" s="15" t="s">
        <v>35</v>
      </c>
      <c r="B15" s="15" t="s">
        <v>12</v>
      </c>
      <c r="C15" s="34" t="s">
        <v>96</v>
      </c>
      <c r="D15" s="15" t="s">
        <v>97</v>
      </c>
      <c r="E15" s="36" t="s">
        <v>84</v>
      </c>
      <c r="F15" s="36" t="s">
        <v>98</v>
      </c>
      <c r="G15" s="16">
        <v>5</v>
      </c>
      <c r="H15" s="16">
        <v>2</v>
      </c>
      <c r="I15" s="23"/>
      <c r="J15" s="23"/>
      <c r="K15" s="23"/>
      <c r="L15" s="16">
        <v>2</v>
      </c>
      <c r="M15" s="16">
        <v>2</v>
      </c>
      <c r="N15" s="24"/>
      <c r="O15" s="15" t="s">
        <v>13</v>
      </c>
      <c r="P15" s="15" t="s">
        <v>39</v>
      </c>
      <c r="Q15" s="36"/>
    </row>
    <row r="16" ht="74" customHeight="1" spans="1:17">
      <c r="A16" s="15" t="s">
        <v>35</v>
      </c>
      <c r="B16" s="15" t="s">
        <v>12</v>
      </c>
      <c r="C16" s="34" t="s">
        <v>99</v>
      </c>
      <c r="D16" s="35" t="s">
        <v>100</v>
      </c>
      <c r="E16" s="15" t="s">
        <v>84</v>
      </c>
      <c r="F16" s="15" t="s">
        <v>101</v>
      </c>
      <c r="G16" s="16">
        <v>8</v>
      </c>
      <c r="H16" s="16">
        <v>8</v>
      </c>
      <c r="I16" s="23"/>
      <c r="J16" s="17"/>
      <c r="K16" s="23"/>
      <c r="L16" s="16">
        <v>8</v>
      </c>
      <c r="M16" s="16">
        <v>8</v>
      </c>
      <c r="N16" s="24"/>
      <c r="O16" s="15" t="s">
        <v>13</v>
      </c>
      <c r="P16" s="15" t="s">
        <v>39</v>
      </c>
      <c r="Q16" s="27"/>
    </row>
    <row r="17" ht="68" customHeight="1" spans="1:17">
      <c r="A17" s="15" t="s">
        <v>35</v>
      </c>
      <c r="B17" s="15" t="s">
        <v>12</v>
      </c>
      <c r="C17" s="34" t="s">
        <v>102</v>
      </c>
      <c r="D17" s="15" t="s">
        <v>103</v>
      </c>
      <c r="E17" s="15">
        <v>2019</v>
      </c>
      <c r="F17" s="15" t="s">
        <v>104</v>
      </c>
      <c r="G17" s="16">
        <v>10</v>
      </c>
      <c r="H17" s="16">
        <v>10</v>
      </c>
      <c r="I17" s="23"/>
      <c r="J17" s="17"/>
      <c r="K17" s="23"/>
      <c r="L17" s="16">
        <v>10</v>
      </c>
      <c r="M17" s="16">
        <v>10</v>
      </c>
      <c r="N17" s="24"/>
      <c r="O17" s="15" t="s">
        <v>13</v>
      </c>
      <c r="P17" s="15" t="s">
        <v>39</v>
      </c>
      <c r="Q17" s="27"/>
    </row>
    <row r="18" ht="81" customHeight="1" spans="1:17">
      <c r="A18" s="15" t="s">
        <v>35</v>
      </c>
      <c r="B18" s="15" t="s">
        <v>12</v>
      </c>
      <c r="C18" s="34" t="s">
        <v>105</v>
      </c>
      <c r="D18" s="15" t="s">
        <v>106</v>
      </c>
      <c r="E18" s="15">
        <v>2019</v>
      </c>
      <c r="F18" s="15" t="s">
        <v>107</v>
      </c>
      <c r="G18" s="16">
        <v>45</v>
      </c>
      <c r="H18" s="16">
        <v>45</v>
      </c>
      <c r="I18" s="23"/>
      <c r="J18" s="17"/>
      <c r="K18" s="17"/>
      <c r="L18" s="16">
        <v>45</v>
      </c>
      <c r="M18" s="16">
        <v>45</v>
      </c>
      <c r="N18" s="24"/>
      <c r="O18" s="15" t="s">
        <v>13</v>
      </c>
      <c r="P18" s="15" t="s">
        <v>39</v>
      </c>
      <c r="Q18" s="27"/>
    </row>
  </sheetData>
  <mergeCells count="17">
    <mergeCell ref="A1:B1"/>
    <mergeCell ref="A2:Q2"/>
    <mergeCell ref="G3:M3"/>
    <mergeCell ref="I4:M4"/>
    <mergeCell ref="A6:F6"/>
    <mergeCell ref="A3:A5"/>
    <mergeCell ref="B3:B5"/>
    <mergeCell ref="C3:C5"/>
    <mergeCell ref="D3:D5"/>
    <mergeCell ref="E3:E5"/>
    <mergeCell ref="F3:F5"/>
    <mergeCell ref="G4:G5"/>
    <mergeCell ref="H4:H5"/>
    <mergeCell ref="N3:N4"/>
    <mergeCell ref="O3:O4"/>
    <mergeCell ref="P3:P4"/>
    <mergeCell ref="Q3:Q4"/>
  </mergeCells>
  <pageMargins left="0.66875" right="0.354166666666667" top="0.550694444444444" bottom="0.472222222222222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A7" sqref="$A7:$XFD7"/>
    </sheetView>
  </sheetViews>
  <sheetFormatPr defaultColWidth="9" defaultRowHeight="14.25" outlineLevelRow="6"/>
  <cols>
    <col min="1" max="1" width="8.375" style="3" customWidth="1"/>
    <col min="2" max="2" width="7.75" style="3" customWidth="1"/>
    <col min="3" max="3" width="8" style="3" customWidth="1"/>
    <col min="4" max="4" width="17" style="3" customWidth="1"/>
    <col min="5" max="5" width="5.75" style="3" customWidth="1"/>
    <col min="6" max="6" width="12.625" style="3" customWidth="1"/>
    <col min="7" max="7" width="7.25" style="4" customWidth="1"/>
    <col min="8" max="8" width="7.75" style="4" customWidth="1"/>
    <col min="9" max="9" width="6.5" style="4" customWidth="1"/>
    <col min="10" max="10" width="6.625" style="4" customWidth="1"/>
    <col min="11" max="11" width="6" style="4" customWidth="1"/>
    <col min="12" max="12" width="6.75" style="4" customWidth="1"/>
    <col min="13" max="13" width="6.875" style="4" customWidth="1"/>
    <col min="14" max="14" width="5.5" style="4" customWidth="1"/>
    <col min="15" max="15" width="6.375" style="3" customWidth="1"/>
    <col min="16" max="16" width="5" style="3" customWidth="1"/>
    <col min="17" max="17" width="7.625" style="3" customWidth="1"/>
    <col min="18" max="16384" width="9" style="3"/>
  </cols>
  <sheetData>
    <row r="1" s="1" customFormat="1" ht="23" customHeight="1" spans="1:16">
      <c r="A1" s="5" t="s">
        <v>108</v>
      </c>
      <c r="B1" s="6"/>
      <c r="C1" s="7"/>
      <c r="D1" s="8"/>
      <c r="E1" s="9"/>
      <c r="F1" s="7"/>
      <c r="G1" s="10"/>
      <c r="H1" s="10"/>
      <c r="I1" s="10"/>
      <c r="J1" s="10"/>
      <c r="K1" s="10"/>
      <c r="L1" s="10"/>
      <c r="M1" s="10"/>
      <c r="N1" s="10"/>
      <c r="O1" s="7"/>
      <c r="P1" s="18"/>
    </row>
    <row r="2" s="1" customFormat="1" ht="33" customHeight="1" spans="1:17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1" customFormat="1" ht="28" customHeight="1" spans="1:17">
      <c r="A3" s="12" t="s">
        <v>18</v>
      </c>
      <c r="B3" s="12" t="s">
        <v>19</v>
      </c>
      <c r="C3" s="12" t="s">
        <v>20</v>
      </c>
      <c r="D3" s="12" t="s">
        <v>21</v>
      </c>
      <c r="E3" s="13" t="s">
        <v>22</v>
      </c>
      <c r="F3" s="12" t="s">
        <v>23</v>
      </c>
      <c r="G3" s="14" t="s">
        <v>24</v>
      </c>
      <c r="H3" s="14"/>
      <c r="I3" s="14"/>
      <c r="J3" s="14"/>
      <c r="K3" s="14"/>
      <c r="L3" s="14"/>
      <c r="M3" s="14"/>
      <c r="N3" s="12" t="s">
        <v>25</v>
      </c>
      <c r="O3" s="12" t="s">
        <v>3</v>
      </c>
      <c r="P3" s="12" t="s">
        <v>26</v>
      </c>
      <c r="Q3" s="25" t="s">
        <v>8</v>
      </c>
    </row>
    <row r="4" s="1" customFormat="1" ht="27" customHeight="1" spans="1:17">
      <c r="A4" s="12"/>
      <c r="B4" s="12"/>
      <c r="C4" s="12"/>
      <c r="D4" s="12"/>
      <c r="E4" s="13"/>
      <c r="F4" s="12"/>
      <c r="G4" s="14" t="s">
        <v>27</v>
      </c>
      <c r="H4" s="12" t="s">
        <v>28</v>
      </c>
      <c r="I4" s="19" t="s">
        <v>29</v>
      </c>
      <c r="J4" s="19"/>
      <c r="K4" s="19"/>
      <c r="L4" s="19"/>
      <c r="M4" s="20"/>
      <c r="N4" s="12"/>
      <c r="O4" s="12"/>
      <c r="P4" s="12"/>
      <c r="Q4" s="25"/>
    </row>
    <row r="5" s="1" customFormat="1" ht="24" customHeight="1" spans="1:17">
      <c r="A5" s="12"/>
      <c r="B5" s="12"/>
      <c r="C5" s="12"/>
      <c r="D5" s="12"/>
      <c r="E5" s="13"/>
      <c r="F5" s="12"/>
      <c r="G5" s="14"/>
      <c r="H5" s="12"/>
      <c r="I5" s="21" t="s">
        <v>30</v>
      </c>
      <c r="J5" s="12" t="s">
        <v>31</v>
      </c>
      <c r="K5" s="12" t="s">
        <v>32</v>
      </c>
      <c r="L5" s="12" t="s">
        <v>33</v>
      </c>
      <c r="M5" s="12" t="s">
        <v>11</v>
      </c>
      <c r="N5" s="12"/>
      <c r="O5" s="12"/>
      <c r="P5" s="12"/>
      <c r="Q5" s="26"/>
    </row>
    <row r="6" s="1" customFormat="1" ht="27" customHeight="1" spans="1:17">
      <c r="A6" s="12" t="s">
        <v>34</v>
      </c>
      <c r="B6" s="12"/>
      <c r="C6" s="12"/>
      <c r="D6" s="12"/>
      <c r="E6" s="12"/>
      <c r="F6" s="12"/>
      <c r="G6" s="14">
        <v>23</v>
      </c>
      <c r="H6" s="14">
        <v>23</v>
      </c>
      <c r="I6" s="14">
        <v>0</v>
      </c>
      <c r="J6" s="14">
        <v>0</v>
      </c>
      <c r="K6" s="14">
        <v>0</v>
      </c>
      <c r="L6" s="22">
        <v>23</v>
      </c>
      <c r="M6" s="14">
        <v>23</v>
      </c>
      <c r="N6" s="14"/>
      <c r="O6" s="12"/>
      <c r="P6" s="12"/>
      <c r="Q6" s="26"/>
    </row>
    <row r="7" s="2" customFormat="1" ht="100" customHeight="1" spans="1:17">
      <c r="A7" s="15" t="s">
        <v>35</v>
      </c>
      <c r="B7" s="15" t="s">
        <v>12</v>
      </c>
      <c r="C7" s="15" t="s">
        <v>110</v>
      </c>
      <c r="D7" s="15" t="s">
        <v>111</v>
      </c>
      <c r="E7" s="15">
        <v>2019</v>
      </c>
      <c r="F7" s="15" t="s">
        <v>112</v>
      </c>
      <c r="G7" s="16">
        <f>L7</f>
        <v>23</v>
      </c>
      <c r="H7" s="17">
        <v>23</v>
      </c>
      <c r="I7" s="23"/>
      <c r="J7" s="17"/>
      <c r="K7" s="23"/>
      <c r="L7" s="23">
        <f>SUM(H7+I7+J7+K7)</f>
        <v>23</v>
      </c>
      <c r="M7" s="23">
        <v>23</v>
      </c>
      <c r="N7" s="24"/>
      <c r="O7" s="15" t="s">
        <v>15</v>
      </c>
      <c r="P7" s="15" t="s">
        <v>39</v>
      </c>
      <c r="Q7" s="27"/>
    </row>
  </sheetData>
  <mergeCells count="17">
    <mergeCell ref="A1:B1"/>
    <mergeCell ref="A2:Q2"/>
    <mergeCell ref="G3:M3"/>
    <mergeCell ref="I4:M4"/>
    <mergeCell ref="A6:F6"/>
    <mergeCell ref="A3:A5"/>
    <mergeCell ref="B3:B5"/>
    <mergeCell ref="C3:C5"/>
    <mergeCell ref="D3:D5"/>
    <mergeCell ref="E3:E5"/>
    <mergeCell ref="F3:F5"/>
    <mergeCell ref="G4:G5"/>
    <mergeCell ref="H4:H5"/>
    <mergeCell ref="N3:N4"/>
    <mergeCell ref="O3:O4"/>
    <mergeCell ref="P3:P4"/>
    <mergeCell ref="Q3:Q4"/>
  </mergeCells>
  <pageMargins left="0.66875" right="0.74791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农业农村局</vt:lpstr>
      <vt:lpstr>扶贫办</vt:lpstr>
      <vt:lpstr>林业局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2019-05-30T08:58:00Z</dcterms:created>
  <dcterms:modified xsi:type="dcterms:W3CDTF">2019-09-16T07:10:15Z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